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0005" windowHeight="9645" activeTab="1"/>
  </bookViews>
  <sheets>
    <sheet name="AmecoCurrent" sheetId="1" r:id="rId1"/>
    <sheet name="Fig. 2, 3, 4, 5" sheetId="2" r:id="rId2"/>
  </sheets>
  <calcPr calcId="145621"/>
</workbook>
</file>

<file path=xl/calcChain.xml><?xml version="1.0" encoding="utf-8"?>
<calcChain xmlns="http://schemas.openxmlformats.org/spreadsheetml/2006/main">
  <c r="D104" i="2" l="1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03" i="2"/>
  <c r="P6" i="2" l="1"/>
  <c r="P7" i="2"/>
  <c r="P35" i="2" s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5" i="2"/>
  <c r="X74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5" i="2"/>
  <c r="D35" i="2" l="1"/>
  <c r="L35" i="2"/>
  <c r="N35" i="2"/>
  <c r="J35" i="2"/>
  <c r="H35" i="2"/>
  <c r="F35" i="2"/>
  <c r="M35" i="1"/>
  <c r="K35" i="1"/>
  <c r="I35" i="1"/>
  <c r="G35" i="1"/>
  <c r="E35" i="1"/>
  <c r="C3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5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</calcChain>
</file>

<file path=xl/sharedStrings.xml><?xml version="1.0" encoding="utf-8"?>
<sst xmlns="http://schemas.openxmlformats.org/spreadsheetml/2006/main" count="185" uniqueCount="48">
  <si>
    <t>AMECO RESULTS</t>
  </si>
  <si>
    <t>Structural balance of general government :- Adjustment based on potential GDP Excessive deficit procedure  (UBLGAPS)</t>
  </si>
  <si>
    <t>Country</t>
  </si>
  <si>
    <t>European Union</t>
  </si>
  <si>
    <t>Euro area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</si>
  <si>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</si>
  <si>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</si>
  <si>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</si>
  <si>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</si>
  <si>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</si>
  <si>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</si>
  <si>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</si>
  <si>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</si>
  <si>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</si>
  <si>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</si>
  <si>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</si>
  <si>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</si>
  <si>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</si>
  <si>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</si>
  <si>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</si>
  <si>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</si>
  <si>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</si>
  <si>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</si>
  <si>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</si>
  <si>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</si>
  <si>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</si>
  <si>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</si>
  <si>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</si>
  <si>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</si>
  <si>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</si>
  <si>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</si>
  <si>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</si>
  <si>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</si>
  <si>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2010-2016</t>
  </si>
  <si>
    <t>Zmiana</t>
  </si>
  <si>
    <t>zmiana relacji długu</t>
  </si>
  <si>
    <t>Zmiana DS.</t>
  </si>
  <si>
    <t>Prognozowane zmiany salda strukturalnego (2016-2018)</t>
  </si>
  <si>
    <t>2016-2018</t>
  </si>
  <si>
    <t>2017*</t>
  </si>
  <si>
    <t>Target 2016</t>
  </si>
  <si>
    <t>Structural balance in 2016 (% of GDP)</t>
  </si>
  <si>
    <t>Nominated MTO in 2016 (% of GDP)</t>
  </si>
  <si>
    <t xml:space="preserve">Forecasted changes of structural balance </t>
  </si>
  <si>
    <t>Fig. 2.</t>
  </si>
  <si>
    <t>Fig. 3.</t>
  </si>
  <si>
    <t>Fig. 4.</t>
  </si>
  <si>
    <t>Fig.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</si>
</sst>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18" fillId="0" borderId="0" xfId="0" applyFont="1"/>
    <xf numFmtId="164" fontId="18" fillId="0" borderId="0" xfId="0" applyNumberFormat="1" applyFont="1"/>
    <xf numFmtId="0" fontId="18" fillId="33" borderId="0" xfId="0" applyFont="1" applyFill="1"/>
    <xf numFmtId="164" fontId="0" fillId="0" borderId="0" xfId="0" applyNumberFormat="1" applyFont="1"/>
    <xf numFmtId="0" fontId="0" fillId="0" borderId="10" xfId="0" applyBorder="1"/>
    <xf numFmtId="0" fontId="20" fillId="33" borderId="0" xfId="0" applyFont="1" applyFill="1"/>
    <xf numFmtId="164" fontId="19" fillId="0" borderId="0" xfId="0" applyNumberFormat="1" applyFont="1"/>
    <xf numFmtId="0" fontId="0" fillId="0" borderId="10" xfId="0" applyFill="1" applyBorder="1"/>
    <xf numFmtId="1" fontId="0" fillId="0" borderId="0" xfId="0" applyNumberFormat="1"/>
    <xf numFmtId="0" fontId="0" fillId="0" borderId="0" xfId="0" applyBorder="1"/>
    <xf numFmtId="164" fontId="0" fillId="0" borderId="0" xfId="0" applyNumberFormat="1" applyBorder="1"/>
    <xf numFmtId="164" fontId="19" fillId="33" borderId="0" xfId="0" applyNumberFormat="1" applyFont="1" applyFill="1"/>
    <xf numFmtId="164" fontId="18" fillId="33" borderId="0" xfId="0" applyNumberFormat="1" applyFont="1" applyFill="1"/>
    <xf numFmtId="1" fontId="18" fillId="33" borderId="0" xfId="0" applyNumberFormat="1" applyFont="1" applyFill="1"/>
    <xf numFmtId="0" fontId="0" fillId="33" borderId="0" xfId="0" applyFill="1"/>
    <xf numFmtId="164" fontId="0" fillId="33" borderId="0" xfId="0" applyNumberFormat="1" applyFill="1"/>
    <xf numFmtId="0" fontId="0" fillId="0" borderId="0" xfId="0" applyFill="1"/>
    <xf numFmtId="0" fontId="18" fillId="0" borderId="0" xfId="0" applyFont="1" applyFill="1"/>
    <xf numFmtId="0" fontId="21" fillId="34" borderId="0" xfId="0" applyFont="1" applyFill="1"/>
    <xf numFmtId="0" fontId="22" fillId="0" borderId="0" xfId="0" applyFont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5.7614610673665793E-2"/>
                  <c:y val="-0.20011956838728492"/>
                </c:manualLayout>
              </c:layout>
              <c:numFmt formatCode="General" sourceLinked="0"/>
            </c:trendlineLbl>
          </c:trendline>
          <c:xVal>
            <c:numRef>
              <c:f>AmecoCurrent!$X$5:$X$34</c:f>
              <c:numCache>
                <c:formatCode>0.0</c:formatCode>
                <c:ptCount val="30"/>
                <c:pt idx="0">
                  <c:v>3.0399000000000003</c:v>
                </c:pt>
                <c:pt idx="1">
                  <c:v>3.1061999999999999</c:v>
                </c:pt>
                <c:pt idx="2">
                  <c:v>1.3299999999999996</c:v>
                </c:pt>
                <c:pt idx="3">
                  <c:v>2.3618000000000001</c:v>
                </c:pt>
                <c:pt idx="4">
                  <c:v>4.2774999999999999</c:v>
                </c:pt>
                <c:pt idx="5">
                  <c:v>0.45089999999999997</c:v>
                </c:pt>
                <c:pt idx="6">
                  <c:v>2.5164</c:v>
                </c:pt>
                <c:pt idx="7">
                  <c:v>0.13650000000000001</c:v>
                </c:pt>
                <c:pt idx="8">
                  <c:v>8.0088000000000008</c:v>
                </c:pt>
                <c:pt idx="9">
                  <c:v>13.627799999999999</c:v>
                </c:pt>
                <c:pt idx="10">
                  <c:v>3.3264999999999998</c:v>
                </c:pt>
                <c:pt idx="11">
                  <c:v>3.3212000000000002</c:v>
                </c:pt>
                <c:pt idx="12">
                  <c:v>3.9065000000000003</c:v>
                </c:pt>
                <c:pt idx="13">
                  <c:v>1.7876000000000001</c:v>
                </c:pt>
                <c:pt idx="14">
                  <c:v>5.5735999999999999</c:v>
                </c:pt>
                <c:pt idx="15">
                  <c:v>1.5083000000000002</c:v>
                </c:pt>
                <c:pt idx="16">
                  <c:v>2.2347000000000001</c:v>
                </c:pt>
                <c:pt idx="17">
                  <c:v>1.722</c:v>
                </c:pt>
                <c:pt idx="18">
                  <c:v>1.2361999999999997</c:v>
                </c:pt>
                <c:pt idx="19">
                  <c:v>2.4265999999999996</c:v>
                </c:pt>
                <c:pt idx="20">
                  <c:v>3.6852</c:v>
                </c:pt>
                <c:pt idx="21">
                  <c:v>2.3045</c:v>
                </c:pt>
                <c:pt idx="22">
                  <c:v>5.3616000000000001</c:v>
                </c:pt>
                <c:pt idx="23">
                  <c:v>6.2429999999999994</c:v>
                </c:pt>
                <c:pt idx="24">
                  <c:v>3.1542999999999997</c:v>
                </c:pt>
                <c:pt idx="25">
                  <c:v>2.5167999999999999</c:v>
                </c:pt>
                <c:pt idx="26">
                  <c:v>5.0560000000000009</c:v>
                </c:pt>
                <c:pt idx="27">
                  <c:v>-6.9699999999999873E-2</c:v>
                </c:pt>
                <c:pt idx="28">
                  <c:v>-0.49269999999999997</c:v>
                </c:pt>
                <c:pt idx="29">
                  <c:v>3.5532000000000004</c:v>
                </c:pt>
              </c:numCache>
            </c:numRef>
          </c:xVal>
          <c:yVal>
            <c:numRef>
              <c:f>AmecoCurrent!$Y$5:$Y$34</c:f>
              <c:numCache>
                <c:formatCode>0.0</c:formatCode>
                <c:ptCount val="30"/>
                <c:pt idx="0">
                  <c:v>6.6278999999999968</c:v>
                </c:pt>
                <c:pt idx="1">
                  <c:v>7.4072999999999922</c:v>
                </c:pt>
                <c:pt idx="2">
                  <c:v>7.0863999999999976</c:v>
                </c:pt>
                <c:pt idx="3">
                  <c:v>13.633699999999999</c:v>
                </c:pt>
                <c:pt idx="4">
                  <c:v>-0.38189999999999458</c:v>
                </c:pt>
                <c:pt idx="5">
                  <c:v>-4.3283999999999949</c:v>
                </c:pt>
                <c:pt idx="6">
                  <c:v>-12.760599999999997</c:v>
                </c:pt>
                <c:pt idx="7">
                  <c:v>3.3147000000000002</c:v>
                </c:pt>
                <c:pt idx="8">
                  <c:v>-11.169899999999998</c:v>
                </c:pt>
                <c:pt idx="9">
                  <c:v>33.482200000000006</c:v>
                </c:pt>
                <c:pt idx="10">
                  <c:v>39.643999999999998</c:v>
                </c:pt>
                <c:pt idx="11">
                  <c:v>14.736500000000007</c:v>
                </c:pt>
                <c:pt idx="12">
                  <c:v>25.751200000000004</c:v>
                </c:pt>
                <c:pt idx="13">
                  <c:v>17.392800000000008</c:v>
                </c:pt>
                <c:pt idx="14">
                  <c:v>51.622299999999996</c:v>
                </c:pt>
                <c:pt idx="15">
                  <c:v>-8.0609000000000037</c:v>
                </c:pt>
                <c:pt idx="16">
                  <c:v>4.6128999999999962</c:v>
                </c:pt>
                <c:pt idx="17">
                  <c:v>1.065299999999997</c:v>
                </c:pt>
                <c:pt idx="18">
                  <c:v>-6.9732999999999947</c:v>
                </c:pt>
                <c:pt idx="19">
                  <c:v>-8.0526999999999944</c:v>
                </c:pt>
                <c:pt idx="20">
                  <c:v>3.1465000000000032</c:v>
                </c:pt>
                <c:pt idx="21">
                  <c:v>1.1591000000000093</c:v>
                </c:pt>
                <c:pt idx="22">
                  <c:v>0.25329999999999586</c:v>
                </c:pt>
                <c:pt idx="23">
                  <c:v>34.328499999999991</c:v>
                </c:pt>
                <c:pt idx="24">
                  <c:v>9.1633999999999993</c:v>
                </c:pt>
                <c:pt idx="25">
                  <c:v>42.563400000000009</c:v>
                </c:pt>
                <c:pt idx="26">
                  <c:v>11.444400000000002</c:v>
                </c:pt>
                <c:pt idx="27">
                  <c:v>16.585900000000002</c:v>
                </c:pt>
                <c:pt idx="28">
                  <c:v>3.4112999999999971</c:v>
                </c:pt>
                <c:pt idx="29">
                  <c:v>12.844999999999999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60736"/>
        <c:axId val="148262272"/>
      </c:scatterChart>
      <c:valAx>
        <c:axId val="14826073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48262272"/>
        <c:crosses val="autoZero"/>
        <c:crossBetween val="midCat"/>
      </c:valAx>
      <c:valAx>
        <c:axId val="14826227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48260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trendline>
            <c:trendlineType val="linear"/>
            <c:dispRSqr val="0"/>
            <c:dispEq val="0"/>
          </c:trendline>
          <c:xVal>
            <c:numRef>
              <c:f>'Fig. 2, 3, 4, 5'!$T$5:$T$34</c:f>
              <c:numCache>
                <c:formatCode>0.0</c:formatCode>
                <c:ptCount val="30"/>
                <c:pt idx="0">
                  <c:v>3.0399000000000003</c:v>
                </c:pt>
                <c:pt idx="1">
                  <c:v>3.1061999999999999</c:v>
                </c:pt>
                <c:pt idx="2">
                  <c:v>1.3299999999999996</c:v>
                </c:pt>
                <c:pt idx="3">
                  <c:v>2.3618000000000001</c:v>
                </c:pt>
                <c:pt idx="4">
                  <c:v>4.2774999999999999</c:v>
                </c:pt>
                <c:pt idx="5">
                  <c:v>0.45089999999999997</c:v>
                </c:pt>
                <c:pt idx="6">
                  <c:v>2.5164</c:v>
                </c:pt>
                <c:pt idx="7">
                  <c:v>0.13650000000000001</c:v>
                </c:pt>
                <c:pt idx="8">
                  <c:v>8.0088000000000008</c:v>
                </c:pt>
                <c:pt idx="9">
                  <c:v>13.627799999999999</c:v>
                </c:pt>
                <c:pt idx="10">
                  <c:v>3.3264999999999998</c:v>
                </c:pt>
                <c:pt idx="11">
                  <c:v>3.3212000000000002</c:v>
                </c:pt>
                <c:pt idx="12">
                  <c:v>3.9065000000000003</c:v>
                </c:pt>
                <c:pt idx="13">
                  <c:v>1.7876000000000001</c:v>
                </c:pt>
                <c:pt idx="14">
                  <c:v>5.5735999999999999</c:v>
                </c:pt>
                <c:pt idx="15">
                  <c:v>1.5083000000000002</c:v>
                </c:pt>
                <c:pt idx="16">
                  <c:v>2.2347000000000001</c:v>
                </c:pt>
                <c:pt idx="17">
                  <c:v>1.722</c:v>
                </c:pt>
                <c:pt idx="18">
                  <c:v>1.2361999999999997</c:v>
                </c:pt>
                <c:pt idx="19">
                  <c:v>2.4265999999999996</c:v>
                </c:pt>
                <c:pt idx="20">
                  <c:v>3.6852</c:v>
                </c:pt>
                <c:pt idx="21">
                  <c:v>2.3045</c:v>
                </c:pt>
                <c:pt idx="22">
                  <c:v>5.3616000000000001</c:v>
                </c:pt>
                <c:pt idx="23">
                  <c:v>6.2429999999999994</c:v>
                </c:pt>
                <c:pt idx="24">
                  <c:v>3.1542999999999997</c:v>
                </c:pt>
                <c:pt idx="25">
                  <c:v>2.5167999999999999</c:v>
                </c:pt>
                <c:pt idx="26">
                  <c:v>5.0560000000000009</c:v>
                </c:pt>
                <c:pt idx="27">
                  <c:v>-6.9699999999999873E-2</c:v>
                </c:pt>
                <c:pt idx="28">
                  <c:v>-0.49269999999999997</c:v>
                </c:pt>
                <c:pt idx="29">
                  <c:v>3.5532000000000004</c:v>
                </c:pt>
              </c:numCache>
            </c:numRef>
          </c:xVal>
          <c:yVal>
            <c:numRef>
              <c:f>'Fig. 2, 3, 4, 5'!$U$5:$U$34</c:f>
              <c:numCache>
                <c:formatCode>0.0</c:formatCode>
                <c:ptCount val="30"/>
                <c:pt idx="0">
                  <c:v>6.6278999999999968</c:v>
                </c:pt>
                <c:pt idx="1">
                  <c:v>7.4072999999999922</c:v>
                </c:pt>
                <c:pt idx="2">
                  <c:v>7.0863999999999976</c:v>
                </c:pt>
                <c:pt idx="3">
                  <c:v>13.633699999999999</c:v>
                </c:pt>
                <c:pt idx="4">
                  <c:v>-0.38189999999999458</c:v>
                </c:pt>
                <c:pt idx="5">
                  <c:v>-4.3283999999999949</c:v>
                </c:pt>
                <c:pt idx="6">
                  <c:v>-12.760599999999997</c:v>
                </c:pt>
                <c:pt idx="7">
                  <c:v>3.3147000000000002</c:v>
                </c:pt>
                <c:pt idx="8">
                  <c:v>-11.169899999999998</c:v>
                </c:pt>
                <c:pt idx="9">
                  <c:v>33.482200000000006</c:v>
                </c:pt>
                <c:pt idx="10">
                  <c:v>39.643999999999998</c:v>
                </c:pt>
                <c:pt idx="11">
                  <c:v>14.736500000000007</c:v>
                </c:pt>
                <c:pt idx="12">
                  <c:v>25.751200000000004</c:v>
                </c:pt>
                <c:pt idx="13">
                  <c:v>17.392800000000008</c:v>
                </c:pt>
                <c:pt idx="14">
                  <c:v>51.622299999999996</c:v>
                </c:pt>
                <c:pt idx="15">
                  <c:v>-8.0609000000000037</c:v>
                </c:pt>
                <c:pt idx="16">
                  <c:v>4.6128999999999962</c:v>
                </c:pt>
                <c:pt idx="17">
                  <c:v>1.065299999999997</c:v>
                </c:pt>
                <c:pt idx="18">
                  <c:v>-6.9732999999999947</c:v>
                </c:pt>
                <c:pt idx="19">
                  <c:v>-8.0526999999999944</c:v>
                </c:pt>
                <c:pt idx="20">
                  <c:v>3.1465000000000032</c:v>
                </c:pt>
                <c:pt idx="21">
                  <c:v>1.1591000000000093</c:v>
                </c:pt>
                <c:pt idx="22">
                  <c:v>0.25329999999999586</c:v>
                </c:pt>
                <c:pt idx="23">
                  <c:v>34.328499999999991</c:v>
                </c:pt>
                <c:pt idx="24">
                  <c:v>9.1633999999999993</c:v>
                </c:pt>
                <c:pt idx="25">
                  <c:v>42.563400000000009</c:v>
                </c:pt>
                <c:pt idx="26">
                  <c:v>11.444400000000002</c:v>
                </c:pt>
                <c:pt idx="27">
                  <c:v>16.585900000000002</c:v>
                </c:pt>
                <c:pt idx="28">
                  <c:v>3.4112999999999971</c:v>
                </c:pt>
                <c:pt idx="29">
                  <c:v>12.844999999999999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651456"/>
        <c:axId val="149652992"/>
      </c:scatterChart>
      <c:valAx>
        <c:axId val="14965145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49652992"/>
        <c:crosses val="autoZero"/>
        <c:crossBetween val="midCat"/>
      </c:valAx>
      <c:valAx>
        <c:axId val="14965299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49651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'Fig. 2, 3, 4, 5'!$U$39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'Fig. 2, 3, 4, 5'!$S$40:$S$46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2017*</c:v>
                </c:pt>
              </c:strCache>
            </c:strRef>
          </c:cat>
          <c:val>
            <c:numRef>
              <c:f>'Fig. 2, 3, 4, 5'!$U$40:$U$46</c:f>
              <c:numCache>
                <c:formatCode>General</c:formatCode>
                <c:ptCount val="7"/>
                <c:pt idx="0">
                  <c:v>19</c:v>
                </c:pt>
                <c:pt idx="1">
                  <c:v>24</c:v>
                </c:pt>
                <c:pt idx="2">
                  <c:v>19</c:v>
                </c:pt>
                <c:pt idx="3">
                  <c:v>13</c:v>
                </c:pt>
                <c:pt idx="4">
                  <c:v>17</c:v>
                </c:pt>
                <c:pt idx="5">
                  <c:v>13</c:v>
                </c:pt>
                <c:pt idx="6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47552"/>
        <c:axId val="151049344"/>
      </c:barChart>
      <c:lineChart>
        <c:grouping val="standard"/>
        <c:varyColors val="0"/>
        <c:ser>
          <c:idx val="0"/>
          <c:order val="0"/>
          <c:tx>
            <c:strRef>
              <c:f>'Fig. 2, 3, 4, 5'!$T$39</c:f>
              <c:strCache>
                <c:ptCount val="1"/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strRef>
              <c:f>'Fig. 2, 3, 4, 5'!$S$40:$S$46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2017*</c:v>
                </c:pt>
              </c:strCache>
            </c:strRef>
          </c:cat>
          <c:val>
            <c:numRef>
              <c:f>'Fig. 2, 3, 4, 5'!$T$40:$T$46</c:f>
              <c:numCache>
                <c:formatCode>General</c:formatCode>
                <c:ptCount val="7"/>
                <c:pt idx="0">
                  <c:v>0.8</c:v>
                </c:pt>
                <c:pt idx="1">
                  <c:v>1.1000000000000001</c:v>
                </c:pt>
                <c:pt idx="2">
                  <c:v>0.9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-0.1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52672"/>
        <c:axId val="151050880"/>
      </c:lineChart>
      <c:catAx>
        <c:axId val="1510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049344"/>
        <c:crosses val="autoZero"/>
        <c:auto val="1"/>
        <c:lblAlgn val="ctr"/>
        <c:lblOffset val="100"/>
        <c:noMultiLvlLbl val="0"/>
      </c:catAx>
      <c:valAx>
        <c:axId val="151049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1047552"/>
        <c:crosses val="autoZero"/>
        <c:crossBetween val="between"/>
      </c:valAx>
      <c:valAx>
        <c:axId val="1510508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1052672"/>
        <c:crosses val="max"/>
        <c:crossBetween val="between"/>
      </c:valAx>
      <c:catAx>
        <c:axId val="151052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0508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5698312349006"/>
          <c:y val="4.5063492281628127E-2"/>
          <c:w val="0.81812005119683318"/>
          <c:h val="0.832754813655514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'Fig. 2, 3, 4, 5'!$X$45</c:f>
              <c:strCache>
                <c:ptCount val="1"/>
                <c:pt idx="0">
                  <c:v>Forecasted changes of structural balance 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trendline>
            <c:trendlineType val="linear"/>
            <c:dispRSqr val="0"/>
            <c:dispEq val="0"/>
          </c:trendline>
          <c:xVal>
            <c:numRef>
              <c:f>'Fig. 2, 3, 4, 5'!$W$46:$W$73</c:f>
              <c:numCache>
                <c:formatCode>0.0</c:formatCode>
                <c:ptCount val="28"/>
                <c:pt idx="0">
                  <c:v>-2.5323000000000002</c:v>
                </c:pt>
                <c:pt idx="1">
                  <c:v>-0.30299999999999999</c:v>
                </c:pt>
                <c:pt idx="2">
                  <c:v>0.21709999999999999</c:v>
                </c:pt>
                <c:pt idx="3">
                  <c:v>-0.63859999999999995</c:v>
                </c:pt>
                <c:pt idx="4">
                  <c:v>0.66249999999999998</c:v>
                </c:pt>
                <c:pt idx="5">
                  <c:v>0.23960000000000001</c:v>
                </c:pt>
                <c:pt idx="6">
                  <c:v>-1.8629</c:v>
                </c:pt>
                <c:pt idx="7">
                  <c:v>3.6595</c:v>
                </c:pt>
                <c:pt idx="8">
                  <c:v>-3.7894000000000001</c:v>
                </c:pt>
                <c:pt idx="9">
                  <c:v>-2.4851999999999999</c:v>
                </c:pt>
                <c:pt idx="10">
                  <c:v>-1.4211</c:v>
                </c:pt>
                <c:pt idx="11">
                  <c:v>-1.5904</c:v>
                </c:pt>
                <c:pt idx="12">
                  <c:v>0.60189999999999999</c:v>
                </c:pt>
                <c:pt idx="13">
                  <c:v>-0.68200000000000005</c:v>
                </c:pt>
                <c:pt idx="14">
                  <c:v>-0.95130000000000003</c:v>
                </c:pt>
                <c:pt idx="15">
                  <c:v>2.1978</c:v>
                </c:pt>
                <c:pt idx="16">
                  <c:v>-2.1695000000000002</c:v>
                </c:pt>
                <c:pt idx="17">
                  <c:v>-1.397</c:v>
                </c:pt>
                <c:pt idx="18">
                  <c:v>0.18640000000000001</c:v>
                </c:pt>
                <c:pt idx="19">
                  <c:v>-0.94750000000000001</c:v>
                </c:pt>
                <c:pt idx="20">
                  <c:v>-2.6200999999999999</c:v>
                </c:pt>
                <c:pt idx="21">
                  <c:v>-2.2229999999999999</c:v>
                </c:pt>
                <c:pt idx="22">
                  <c:v>-2.4598</c:v>
                </c:pt>
                <c:pt idx="23">
                  <c:v>-1.8620000000000001</c:v>
                </c:pt>
                <c:pt idx="24">
                  <c:v>-2.0783999999999998</c:v>
                </c:pt>
                <c:pt idx="25">
                  <c:v>-1.2</c:v>
                </c:pt>
                <c:pt idx="26">
                  <c:v>0.2505</c:v>
                </c:pt>
                <c:pt idx="27">
                  <c:v>-3.7244999999999999</c:v>
                </c:pt>
              </c:numCache>
            </c:numRef>
          </c:xVal>
          <c:yVal>
            <c:numRef>
              <c:f>'Fig. 2, 3, 4, 5'!$X$46:$X$73</c:f>
              <c:numCache>
                <c:formatCode>0.0</c:formatCode>
                <c:ptCount val="28"/>
                <c:pt idx="1">
                  <c:v>-1.4699999999999991E-2</c:v>
                </c:pt>
                <c:pt idx="2">
                  <c:v>-0.34519999999999995</c:v>
                </c:pt>
                <c:pt idx="3">
                  <c:v>0.59289999999999998</c:v>
                </c:pt>
                <c:pt idx="4">
                  <c:v>-0.33909999999999996</c:v>
                </c:pt>
                <c:pt idx="5">
                  <c:v>-0.45730000000000004</c:v>
                </c:pt>
                <c:pt idx="6">
                  <c:v>0.87219999999999998</c:v>
                </c:pt>
                <c:pt idx="7">
                  <c:v>-1.1015000000000001</c:v>
                </c:pt>
                <c:pt idx="8">
                  <c:v>0.20429999999999993</c:v>
                </c:pt>
                <c:pt idx="9">
                  <c:v>-0.24360000000000026</c:v>
                </c:pt>
                <c:pt idx="10">
                  <c:v>-1.7475000000000001</c:v>
                </c:pt>
                <c:pt idx="11">
                  <c:v>-0.89229999999999987</c:v>
                </c:pt>
                <c:pt idx="12">
                  <c:v>-1.5262</c:v>
                </c:pt>
                <c:pt idx="13">
                  <c:v>-0.88279999999999992</c:v>
                </c:pt>
                <c:pt idx="14">
                  <c:v>-0.53499999999999992</c:v>
                </c:pt>
                <c:pt idx="15">
                  <c:v>-1.8785000000000001</c:v>
                </c:pt>
                <c:pt idx="16">
                  <c:v>-1.4511999999999996</c:v>
                </c:pt>
                <c:pt idx="17">
                  <c:v>0.86930000000000007</c:v>
                </c:pt>
                <c:pt idx="18">
                  <c:v>-0.10370000000000001</c:v>
                </c:pt>
                <c:pt idx="19">
                  <c:v>0.21330000000000005</c:v>
                </c:pt>
                <c:pt idx="20">
                  <c:v>-0.62990000000000013</c:v>
                </c:pt>
                <c:pt idx="21">
                  <c:v>-0.38500000000000023</c:v>
                </c:pt>
                <c:pt idx="22">
                  <c:v>-1.5413999999999999</c:v>
                </c:pt>
                <c:pt idx="23">
                  <c:v>-0.78069999999999995</c:v>
                </c:pt>
                <c:pt idx="24">
                  <c:v>1.2949999999999999</c:v>
                </c:pt>
                <c:pt idx="25">
                  <c:v>-0.21740000000000004</c:v>
                </c:pt>
                <c:pt idx="26">
                  <c:v>6.2999999999999723E-3</c:v>
                </c:pt>
                <c:pt idx="27">
                  <c:v>1.0783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70592"/>
        <c:axId val="151072128"/>
      </c:scatterChart>
      <c:valAx>
        <c:axId val="15107059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51072128"/>
        <c:crosses val="autoZero"/>
        <c:crossBetween val="midCat"/>
      </c:valAx>
      <c:valAx>
        <c:axId val="1510721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51070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2, 3, 4, 5'!$B$102</c:f>
              <c:strCache>
                <c:ptCount val="1"/>
                <c:pt idx="0">
                  <c:v>Structural balance in 2016 (% of GDP)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'Fig. 2, 3, 4, 5'!$A$103:$A$129</c:f>
              <c:strCache>
                <c:ptCount val="27"/>
                <c:pt idx="0">
                  <c:v>Spain</c:v>
                </c:pt>
                <c:pt idx="1">
                  <c:v>United Kingdom</c:v>
                </c:pt>
                <c:pt idx="2">
                  <c:v>Poland</c:v>
                </c:pt>
                <c:pt idx="3">
                  <c:v>Belgium</c:v>
                </c:pt>
                <c:pt idx="4">
                  <c:v>France</c:v>
                </c:pt>
                <c:pt idx="5">
                  <c:v>Romania</c:v>
                </c:pt>
                <c:pt idx="6">
                  <c:v>Portugal</c:v>
                </c:pt>
                <c:pt idx="7">
                  <c:v>Hungary</c:v>
                </c:pt>
                <c:pt idx="8">
                  <c:v>Slovakia</c:v>
                </c:pt>
                <c:pt idx="9">
                  <c:v>Ireland</c:v>
                </c:pt>
                <c:pt idx="10">
                  <c:v>Slovenia</c:v>
                </c:pt>
                <c:pt idx="11">
                  <c:v>Italy</c:v>
                </c:pt>
                <c:pt idx="12">
                  <c:v>Croatia</c:v>
                </c:pt>
                <c:pt idx="13">
                  <c:v>Malta</c:v>
                </c:pt>
                <c:pt idx="14">
                  <c:v>Finland</c:v>
                </c:pt>
                <c:pt idx="15">
                  <c:v>Lithuania</c:v>
                </c:pt>
                <c:pt idx="16">
                  <c:v>Austria</c:v>
                </c:pt>
                <c:pt idx="17">
                  <c:v>Latvia</c:v>
                </c:pt>
                <c:pt idx="18">
                  <c:v>Denmark</c:v>
                </c:pt>
                <c:pt idx="19">
                  <c:v>Bulgaria</c:v>
                </c:pt>
                <c:pt idx="20">
                  <c:v>Netherlands</c:v>
                </c:pt>
                <c:pt idx="21">
                  <c:v>Czech Republic</c:v>
                </c:pt>
                <c:pt idx="22">
                  <c:v>Estonia</c:v>
                </c:pt>
                <c:pt idx="23">
                  <c:v>Sweden</c:v>
                </c:pt>
                <c:pt idx="24">
                  <c:v>Cyprus</c:v>
                </c:pt>
                <c:pt idx="25">
                  <c:v>Germany</c:v>
                </c:pt>
                <c:pt idx="26">
                  <c:v>Luxembourg</c:v>
                </c:pt>
              </c:strCache>
            </c:strRef>
          </c:cat>
          <c:val>
            <c:numRef>
              <c:f>'Fig. 2, 3, 4, 5'!$B$103:$B$129</c:f>
              <c:numCache>
                <c:formatCode>0.0</c:formatCode>
                <c:ptCount val="27"/>
                <c:pt idx="0">
                  <c:v>-3.7894000000000001</c:v>
                </c:pt>
                <c:pt idx="1">
                  <c:v>-3.7244999999999999</c:v>
                </c:pt>
                <c:pt idx="2">
                  <c:v>-2.6200999999999999</c:v>
                </c:pt>
                <c:pt idx="3">
                  <c:v>-2.5323000000000002</c:v>
                </c:pt>
                <c:pt idx="4">
                  <c:v>-2.4851999999999999</c:v>
                </c:pt>
                <c:pt idx="5">
                  <c:v>-2.4598</c:v>
                </c:pt>
                <c:pt idx="6">
                  <c:v>-2.2229999999999999</c:v>
                </c:pt>
                <c:pt idx="7">
                  <c:v>-2.1695000000000002</c:v>
                </c:pt>
                <c:pt idx="8">
                  <c:v>-2.0783999999999998</c:v>
                </c:pt>
                <c:pt idx="9">
                  <c:v>-1.8629</c:v>
                </c:pt>
                <c:pt idx="10">
                  <c:v>-1.8620000000000001</c:v>
                </c:pt>
                <c:pt idx="11">
                  <c:v>-1.5904</c:v>
                </c:pt>
                <c:pt idx="12">
                  <c:v>-1.4211</c:v>
                </c:pt>
                <c:pt idx="13">
                  <c:v>-1.397</c:v>
                </c:pt>
                <c:pt idx="14">
                  <c:v>-1.2</c:v>
                </c:pt>
                <c:pt idx="15">
                  <c:v>-0.95130000000000003</c:v>
                </c:pt>
                <c:pt idx="16">
                  <c:v>-0.94750000000000001</c:v>
                </c:pt>
                <c:pt idx="17">
                  <c:v>-0.68200000000000005</c:v>
                </c:pt>
                <c:pt idx="18">
                  <c:v>-0.63859999999999995</c:v>
                </c:pt>
                <c:pt idx="19">
                  <c:v>-0.30299999999999999</c:v>
                </c:pt>
                <c:pt idx="20">
                  <c:v>0.18640000000000001</c:v>
                </c:pt>
                <c:pt idx="21">
                  <c:v>0.21709999999999999</c:v>
                </c:pt>
                <c:pt idx="22">
                  <c:v>0.23960000000000001</c:v>
                </c:pt>
                <c:pt idx="23">
                  <c:v>0.2505</c:v>
                </c:pt>
                <c:pt idx="24">
                  <c:v>0.60189999999999999</c:v>
                </c:pt>
                <c:pt idx="25">
                  <c:v>0.66249999999999998</c:v>
                </c:pt>
                <c:pt idx="26">
                  <c:v>2.1978</c:v>
                </c:pt>
              </c:numCache>
            </c:numRef>
          </c:val>
        </c:ser>
        <c:ser>
          <c:idx val="1"/>
          <c:order val="1"/>
          <c:tx>
            <c:strRef>
              <c:f>'Fig. 2, 3, 4, 5'!$C$102</c:f>
              <c:strCache>
                <c:ptCount val="1"/>
                <c:pt idx="0">
                  <c:v>Nominated MTO in 2016 (% of GDP)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'Fig. 2, 3, 4, 5'!$A$103:$A$129</c:f>
              <c:strCache>
                <c:ptCount val="27"/>
                <c:pt idx="0">
                  <c:v>Spain</c:v>
                </c:pt>
                <c:pt idx="1">
                  <c:v>United Kingdom</c:v>
                </c:pt>
                <c:pt idx="2">
                  <c:v>Poland</c:v>
                </c:pt>
                <c:pt idx="3">
                  <c:v>Belgium</c:v>
                </c:pt>
                <c:pt idx="4">
                  <c:v>France</c:v>
                </c:pt>
                <c:pt idx="5">
                  <c:v>Romania</c:v>
                </c:pt>
                <c:pt idx="6">
                  <c:v>Portugal</c:v>
                </c:pt>
                <c:pt idx="7">
                  <c:v>Hungary</c:v>
                </c:pt>
                <c:pt idx="8">
                  <c:v>Slovakia</c:v>
                </c:pt>
                <c:pt idx="9">
                  <c:v>Ireland</c:v>
                </c:pt>
                <c:pt idx="10">
                  <c:v>Slovenia</c:v>
                </c:pt>
                <c:pt idx="11">
                  <c:v>Italy</c:v>
                </c:pt>
                <c:pt idx="12">
                  <c:v>Croatia</c:v>
                </c:pt>
                <c:pt idx="13">
                  <c:v>Malta</c:v>
                </c:pt>
                <c:pt idx="14">
                  <c:v>Finland</c:v>
                </c:pt>
                <c:pt idx="15">
                  <c:v>Lithuania</c:v>
                </c:pt>
                <c:pt idx="16">
                  <c:v>Austria</c:v>
                </c:pt>
                <c:pt idx="17">
                  <c:v>Latvia</c:v>
                </c:pt>
                <c:pt idx="18">
                  <c:v>Denmark</c:v>
                </c:pt>
                <c:pt idx="19">
                  <c:v>Bulgaria</c:v>
                </c:pt>
                <c:pt idx="20">
                  <c:v>Netherlands</c:v>
                </c:pt>
                <c:pt idx="21">
                  <c:v>Czech Republic</c:v>
                </c:pt>
                <c:pt idx="22">
                  <c:v>Estonia</c:v>
                </c:pt>
                <c:pt idx="23">
                  <c:v>Sweden</c:v>
                </c:pt>
                <c:pt idx="24">
                  <c:v>Cyprus</c:v>
                </c:pt>
                <c:pt idx="25">
                  <c:v>Germany</c:v>
                </c:pt>
                <c:pt idx="26">
                  <c:v>Luxembourg</c:v>
                </c:pt>
              </c:strCache>
            </c:strRef>
          </c:cat>
          <c:val>
            <c:numRef>
              <c:f>'Fig. 2, 3, 4, 5'!$C$103:$C$129</c:f>
              <c:numCache>
                <c:formatCode>0.0</c:formatCode>
                <c:ptCount val="27"/>
                <c:pt idx="0">
                  <c:v>0</c:v>
                </c:pt>
                <c:pt idx="1">
                  <c:v>-0.75</c:v>
                </c:pt>
                <c:pt idx="2">
                  <c:v>-1</c:v>
                </c:pt>
                <c:pt idx="3">
                  <c:v>0</c:v>
                </c:pt>
                <c:pt idx="4">
                  <c:v>-0.4</c:v>
                </c:pt>
                <c:pt idx="5">
                  <c:v>-1</c:v>
                </c:pt>
                <c:pt idx="6">
                  <c:v>0.25</c:v>
                </c:pt>
                <c:pt idx="7">
                  <c:v>-1.5</c:v>
                </c:pt>
                <c:pt idx="8">
                  <c:v>-0.5</c:v>
                </c:pt>
                <c:pt idx="9">
                  <c:v>-0.5</c:v>
                </c:pt>
                <c:pt idx="10">
                  <c:v>0.25</c:v>
                </c:pt>
                <c:pt idx="11">
                  <c:v>0</c:v>
                </c:pt>
                <c:pt idx="12">
                  <c:v>-1.75</c:v>
                </c:pt>
                <c:pt idx="13">
                  <c:v>0</c:v>
                </c:pt>
                <c:pt idx="14">
                  <c:v>-0.5</c:v>
                </c:pt>
                <c:pt idx="15">
                  <c:v>-1</c:v>
                </c:pt>
                <c:pt idx="16">
                  <c:v>-0.5</c:v>
                </c:pt>
                <c:pt idx="17">
                  <c:v>-1</c:v>
                </c:pt>
                <c:pt idx="18">
                  <c:v>-0.5</c:v>
                </c:pt>
                <c:pt idx="19">
                  <c:v>-1</c:v>
                </c:pt>
                <c:pt idx="20">
                  <c:v>-0.5</c:v>
                </c:pt>
                <c:pt idx="21">
                  <c:v>-1</c:v>
                </c:pt>
                <c:pt idx="22">
                  <c:v>0</c:v>
                </c:pt>
                <c:pt idx="23">
                  <c:v>-1</c:v>
                </c:pt>
                <c:pt idx="24">
                  <c:v>0</c:v>
                </c:pt>
                <c:pt idx="25">
                  <c:v>-0.5</c:v>
                </c:pt>
                <c:pt idx="26">
                  <c:v>-0.5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22688"/>
        <c:axId val="151124224"/>
      </c:barChart>
      <c:catAx>
        <c:axId val="15112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51124224"/>
        <c:crosses val="autoZero"/>
        <c:auto val="1"/>
        <c:lblAlgn val="ctr"/>
        <c:lblOffset val="100"/>
        <c:noMultiLvlLbl val="0"/>
      </c:catAx>
      <c:valAx>
        <c:axId val="151124224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51122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161925</xdr:colOff>
      <xdr:row>22</xdr:row>
      <xdr:rowOff>57150</xdr:rowOff>
    </xdr:from>
    <xdr:to>
      <xdr:col>21</xdr:col>
      <xdr:colOff>390525</xdr:colOff>
      <xdr:row>40</xdr:row>
      <xdr:rowOff>33337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66674</xdr:colOff>
      <xdr:row>2</xdr:row>
      <xdr:rowOff>128587</xdr:rowOff>
    </xdr:from>
    <xdr:to>
      <xdr:col>32</xdr:col>
      <xdr:colOff>323849</xdr:colOff>
      <xdr:row>19</xdr:row>
      <xdr:rowOff>119062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304800</xdr:colOff>
      <xdr:row>21</xdr:row>
      <xdr:rowOff>138112</xdr:rowOff>
    </xdr:from>
    <xdr:to>
      <xdr:col>30</xdr:col>
      <xdr:colOff>400050</xdr:colOff>
      <xdr:row>35</xdr:row>
      <xdr:rowOff>0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238124</xdr:colOff>
      <xdr:row>47</xdr:row>
      <xdr:rowOff>90487</xdr:rowOff>
    </xdr:from>
    <xdr:to>
      <xdr:col>34</xdr:col>
      <xdr:colOff>19050</xdr:colOff>
      <xdr:row>66</xdr:row>
      <xdr:rowOff>142875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123825</xdr:colOff>
      <xdr:row>46</xdr:row>
      <xdr:rowOff>42862</xdr:rowOff>
    </xdr:from>
    <xdr:to>
      <xdr:col>17</xdr:col>
      <xdr:colOff>200025</xdr:colOff>
      <xdr:row>63</xdr:row>
      <xdr:rowOff>33337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0.12598</cdr:x>
      <cdr:y>0.0473</cdr:y>
    </cdr:from>
    <cdr:to>
      <cdr:x>0.2025</cdr:x>
      <cdr:y>0.32045</cdr:y>
    </cdr:to>
    <cdr:sp macro="" textlink="">
      <cdr:nvSpPr>
        <cdr:cNvPr id="2" name="Strzałka w górę 1"/>
        <cdr:cNvSpPr/>
      </cdr:nvSpPr>
      <cdr:spPr>
        <a:xfrm xmlns:a="http://schemas.openxmlformats.org/drawingml/2006/main">
          <a:off x="740358" y="147999"/>
          <a:ext cx="449716" cy="854673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 anchor="ctr" anchorCtr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800" b="1"/>
            <a:t>Improvement</a:t>
          </a:r>
        </a:p>
      </cdr:txBody>
    </cdr:sp>
  </cdr:relSizeAnchor>
  <cdr:relSizeAnchor xmlns:cdr="http://schemas.openxmlformats.org/drawingml/2006/chartDrawing">
    <cdr:from>
      <cdr:x>0.13108</cdr:x>
      <cdr:y>0.55041</cdr:y>
    </cdr:from>
    <cdr:to>
      <cdr:x>0.20122</cdr:x>
      <cdr:y>0.79473</cdr:y>
    </cdr:to>
    <cdr:sp macro="" textlink="">
      <cdr:nvSpPr>
        <cdr:cNvPr id="3" name="Strzałka w dół 2"/>
        <cdr:cNvSpPr/>
      </cdr:nvSpPr>
      <cdr:spPr>
        <a:xfrm xmlns:a="http://schemas.openxmlformats.org/drawingml/2006/main">
          <a:off x="770325" y="1722209"/>
          <a:ext cx="412244" cy="764487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 anchor="ctr" anchorCtr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800" b="1" kern="0" baseline="0"/>
            <a:t>Worsening</a:t>
          </a:r>
        </a:p>
      </cdr:txBody>
    </cdr:sp>
  </cdr:relSizeAnchor>
  <cdr:relSizeAnchor xmlns:cdr="http://schemas.openxmlformats.org/drawingml/2006/chartDrawing">
    <cdr:from>
      <cdr:x>0.00886</cdr:x>
      <cdr:y>0.11821</cdr:y>
    </cdr:from>
    <cdr:to>
      <cdr:x>0.09433</cdr:x>
      <cdr:y>0.90868</cdr:y>
    </cdr:to>
    <cdr:sp macro="" textlink="">
      <cdr:nvSpPr>
        <cdr:cNvPr id="5" name="Pole tekstow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-933450" y="1355408"/>
          <a:ext cx="2473325" cy="5022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ct val="115000"/>
            </a:lnSpc>
            <a:spcAft>
              <a:spcPts val="1000"/>
            </a:spcAft>
          </a:pPr>
          <a:r>
            <a:rPr lang="en-US" sz="1000" b="1">
              <a:effectLst/>
              <a:latin typeface="Calibri"/>
              <a:ea typeface="Times New Roman"/>
              <a:cs typeface="Times New Roman"/>
            </a:rPr>
            <a:t>Forecasted changes in structural balance in years 2016-2018 (in % of GDP)</a:t>
          </a:r>
          <a:endParaRPr lang="pl-PL" sz="1100">
            <a:effectLst/>
            <a:latin typeface="Calibri"/>
            <a:ea typeface="Times New Roman"/>
            <a:cs typeface="Times New Roman"/>
          </a:endParaRPr>
        </a:p>
        <a:p xmlns:a="http://schemas.openxmlformats.org/drawingml/2006/main">
          <a:pPr>
            <a:lnSpc>
              <a:spcPct val="115000"/>
            </a:lnSpc>
            <a:spcAft>
              <a:spcPts val="1000"/>
            </a:spcAft>
          </a:pPr>
          <a:r>
            <a:rPr lang="en-US" sz="1100">
              <a:effectLst/>
              <a:latin typeface="Calibri"/>
              <a:ea typeface="Times New Roman"/>
              <a:cs typeface="Times New Roman"/>
            </a:rPr>
            <a:t> </a:t>
          </a:r>
          <a:endParaRPr lang="pl-PL" sz="1100">
            <a:effectLst/>
            <a:latin typeface="Calibri"/>
            <a:ea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0.37817</cdr:x>
      <cdr:y>0.9032</cdr:y>
    </cdr:from>
    <cdr:to>
      <cdr:x>0.81178</cdr:x>
      <cdr:y>0.98478</cdr:y>
    </cdr:to>
    <cdr:sp macro="" textlink="">
      <cdr:nvSpPr>
        <cdr:cNvPr id="6" name="Pole tekstow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2500" y="2826068"/>
          <a:ext cx="2548255" cy="2552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ct val="115000"/>
            </a:lnSpc>
            <a:spcAft>
              <a:spcPts val="1000"/>
            </a:spcAft>
          </a:pPr>
          <a:r>
            <a:rPr lang="en-US" sz="1000" b="1">
              <a:effectLst/>
              <a:latin typeface="Calibri"/>
              <a:ea typeface="Times New Roman"/>
              <a:cs typeface="Times New Roman"/>
            </a:rPr>
            <a:t>Structural balance in 2016 (in % of GDP)</a:t>
          </a:r>
          <a:endParaRPr lang="pl-PL" sz="1100">
            <a:effectLst/>
            <a:latin typeface="Calibri"/>
            <a:ea typeface="Times New Roman"/>
            <a:cs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B42" sqref="B42"/>
    </sheetView>
  </sheetViews>
  <sheetFormatPr defaultRowHeight="12.75" x14ac:dyDescent="0.2"/>
  <cols>
    <col min="1" max="1" width="31.42578125" customWidth="1"/>
    <col min="16" max="16" width="10.28515625" customWidth="1"/>
  </cols>
  <sheetData>
    <row r="1" spans="1:25" x14ac:dyDescent="0.2">
      <c r="A1" t="s">
        <v>0</v>
      </c>
    </row>
    <row r="3" spans="1:25" x14ac:dyDescent="0.2">
      <c r="A3" t="s">
        <v>1</v>
      </c>
      <c r="Y3" t="s">
        <v>35</v>
      </c>
    </row>
    <row r="4" spans="1:25" x14ac:dyDescent="0.2">
      <c r="A4" t="s">
        <v>2</v>
      </c>
      <c r="B4">
        <v>2016</v>
      </c>
      <c r="C4" s="2" t="s">
        <v>34</v>
      </c>
      <c r="D4">
        <v>2015</v>
      </c>
      <c r="E4" s="2" t="s">
        <v>34</v>
      </c>
      <c r="F4">
        <v>2014</v>
      </c>
      <c r="G4" s="2" t="s">
        <v>34</v>
      </c>
      <c r="H4">
        <v>2013</v>
      </c>
      <c r="I4" s="2" t="s">
        <v>34</v>
      </c>
      <c r="J4">
        <v>2012</v>
      </c>
      <c r="K4" s="2" t="s">
        <v>34</v>
      </c>
      <c r="L4">
        <v>2011</v>
      </c>
      <c r="M4" s="2" t="s">
        <v>34</v>
      </c>
      <c r="N4">
        <v>2010</v>
      </c>
      <c r="P4" s="2" t="s">
        <v>33</v>
      </c>
    </row>
    <row r="5" spans="1:25" x14ac:dyDescent="0.2">
      <c r="A5" t="s">
        <v>3</v>
      </c>
      <c r="B5" s="1">
        <v>-1.5496000000000001</v>
      </c>
      <c r="C5" s="1">
        <f>B5-D5</f>
        <v>9.409999999999985E-2</v>
      </c>
      <c r="D5" s="1">
        <v>-1.6436999999999999</v>
      </c>
      <c r="E5" s="1">
        <f>D5-F5</f>
        <v>0.13780000000000014</v>
      </c>
      <c r="F5" s="1">
        <v>-1.7815000000000001</v>
      </c>
      <c r="G5" s="1">
        <f>F5-H5</f>
        <v>2.2799999999999931E-2</v>
      </c>
      <c r="H5" s="1">
        <v>-1.8043</v>
      </c>
      <c r="I5" s="1">
        <f>H5-J5</f>
        <v>0.89500000000000002</v>
      </c>
      <c r="J5" s="1">
        <v>-2.6993</v>
      </c>
      <c r="K5" s="1">
        <f>J5-L5</f>
        <v>1.0705999999999998</v>
      </c>
      <c r="L5" s="1">
        <v>-3.7698999999999998</v>
      </c>
      <c r="M5" s="1">
        <f>L5-N5</f>
        <v>0.81960000000000033</v>
      </c>
      <c r="N5" s="1">
        <v>-4.5895000000000001</v>
      </c>
      <c r="P5" s="1">
        <f>N5+B5</f>
        <v>-6.1391</v>
      </c>
      <c r="Q5" s="1">
        <f>B5-N5</f>
        <v>3.0399000000000003</v>
      </c>
      <c r="X5" s="1">
        <v>3.0399000000000003</v>
      </c>
      <c r="Y5" s="1">
        <v>6.6278999999999968</v>
      </c>
    </row>
    <row r="6" spans="1:25" x14ac:dyDescent="0.2">
      <c r="A6" t="s">
        <v>4</v>
      </c>
      <c r="B6" s="1">
        <v>-1.1454</v>
      </c>
      <c r="C6" s="1">
        <f t="shared" ref="C6:C34" si="0">B6-D6</f>
        <v>-0.11769999999999992</v>
      </c>
      <c r="D6" s="1">
        <v>-1.0277000000000001</v>
      </c>
      <c r="E6" s="1">
        <f t="shared" ref="E6:E34" si="1">D6-F6</f>
        <v>3.1299999999999883E-2</v>
      </c>
      <c r="F6" s="1">
        <v>-1.0589999999999999</v>
      </c>
      <c r="G6" s="1">
        <f t="shared" ref="G6:G34" si="2">F6-H6</f>
        <v>0.29830000000000001</v>
      </c>
      <c r="H6" s="1">
        <v>-1.3573</v>
      </c>
      <c r="I6" s="1">
        <f t="shared" ref="I6:I34" si="3">H6-J6</f>
        <v>0.72449999999999992</v>
      </c>
      <c r="J6" s="1">
        <v>-2.0817999999999999</v>
      </c>
      <c r="K6" s="1">
        <f t="shared" ref="K6:K34" si="4">J6-L6</f>
        <v>1.4892000000000003</v>
      </c>
      <c r="L6" s="1">
        <v>-3.5710000000000002</v>
      </c>
      <c r="M6" s="1">
        <f t="shared" ref="M6:M34" si="5">L6-N6</f>
        <v>0.68059999999999965</v>
      </c>
      <c r="N6" s="1">
        <v>-4.2515999999999998</v>
      </c>
      <c r="P6" s="1">
        <f t="shared" ref="P6:P34" si="6">N6+B6</f>
        <v>-5.3970000000000002</v>
      </c>
      <c r="Q6" s="1">
        <f t="shared" ref="Q6:Q34" si="7">B6-N6</f>
        <v>3.1061999999999999</v>
      </c>
      <c r="X6" s="1">
        <v>3.1061999999999999</v>
      </c>
      <c r="Y6" s="1">
        <v>7.4072999999999922</v>
      </c>
    </row>
    <row r="7" spans="1:25" x14ac:dyDescent="0.2">
      <c r="A7" t="s">
        <v>5</v>
      </c>
      <c r="B7" s="1">
        <v>-2.5323000000000002</v>
      </c>
      <c r="C7" s="1">
        <f t="shared" si="0"/>
        <v>7.989999999999986E-2</v>
      </c>
      <c r="D7" s="1">
        <v>-2.6122000000000001</v>
      </c>
      <c r="E7" s="1">
        <f t="shared" si="1"/>
        <v>0.24009999999999998</v>
      </c>
      <c r="F7" s="1">
        <v>-2.8523000000000001</v>
      </c>
      <c r="G7" s="1">
        <f t="shared" si="2"/>
        <v>-0.12420000000000009</v>
      </c>
      <c r="H7" s="1">
        <v>-2.7281</v>
      </c>
      <c r="I7" s="1">
        <f t="shared" si="3"/>
        <v>0.7044999999999999</v>
      </c>
      <c r="J7" s="1">
        <v>-3.4325999999999999</v>
      </c>
      <c r="K7" s="1">
        <f t="shared" si="4"/>
        <v>0.58440000000000047</v>
      </c>
      <c r="L7" s="1">
        <v>-4.0170000000000003</v>
      </c>
      <c r="M7" s="1">
        <f t="shared" si="5"/>
        <v>-0.1547000000000005</v>
      </c>
      <c r="N7" s="1">
        <v>-3.8622999999999998</v>
      </c>
      <c r="P7" s="1">
        <f t="shared" si="6"/>
        <v>-6.3946000000000005</v>
      </c>
      <c r="Q7" s="1">
        <f t="shared" si="7"/>
        <v>1.3299999999999996</v>
      </c>
      <c r="X7" s="1">
        <v>1.3299999999999996</v>
      </c>
      <c r="Y7" s="1">
        <v>7.0863999999999976</v>
      </c>
    </row>
    <row r="8" spans="1:25" x14ac:dyDescent="0.2">
      <c r="A8" t="s">
        <v>6</v>
      </c>
      <c r="B8" s="1">
        <v>-0.30299999999999999</v>
      </c>
      <c r="C8" s="1">
        <f t="shared" si="0"/>
        <v>1.1064000000000001</v>
      </c>
      <c r="D8" s="1">
        <v>-1.4094</v>
      </c>
      <c r="E8" s="1">
        <f t="shared" si="1"/>
        <v>0.38240000000000007</v>
      </c>
      <c r="F8" s="1">
        <v>-1.7918000000000001</v>
      </c>
      <c r="G8" s="1">
        <f t="shared" si="2"/>
        <v>-1.5945</v>
      </c>
      <c r="H8" s="1">
        <v>-0.1973</v>
      </c>
      <c r="I8" s="1">
        <f t="shared" si="3"/>
        <v>-4.0000000000001146E-4</v>
      </c>
      <c r="J8" s="1">
        <v>-0.19689999999999999</v>
      </c>
      <c r="K8" s="1">
        <f t="shared" si="4"/>
        <v>1.8362000000000001</v>
      </c>
      <c r="L8" s="1">
        <v>-2.0331000000000001</v>
      </c>
      <c r="M8" s="1">
        <f t="shared" si="5"/>
        <v>0.63169999999999993</v>
      </c>
      <c r="N8" s="1">
        <v>-2.6648000000000001</v>
      </c>
      <c r="P8" s="1">
        <f t="shared" si="6"/>
        <v>-2.9678</v>
      </c>
      <c r="Q8" s="1">
        <f t="shared" si="7"/>
        <v>2.3618000000000001</v>
      </c>
      <c r="X8" s="1">
        <v>2.3618000000000001</v>
      </c>
      <c r="Y8" s="1">
        <v>13.633699999999999</v>
      </c>
    </row>
    <row r="9" spans="1:25" x14ac:dyDescent="0.2">
      <c r="A9" t="s">
        <v>7</v>
      </c>
      <c r="B9" s="1">
        <v>0.21709999999999999</v>
      </c>
      <c r="C9" s="1">
        <f t="shared" si="0"/>
        <v>0.88779999999999992</v>
      </c>
      <c r="D9" s="1">
        <v>-0.67069999999999996</v>
      </c>
      <c r="E9" s="1">
        <f t="shared" si="1"/>
        <v>0.11660000000000004</v>
      </c>
      <c r="F9" s="1">
        <v>-0.7873</v>
      </c>
      <c r="G9" s="1">
        <f t="shared" si="2"/>
        <v>-0.98740000000000006</v>
      </c>
      <c r="H9" s="1">
        <v>0.2001</v>
      </c>
      <c r="I9" s="1">
        <f t="shared" si="3"/>
        <v>1.6254999999999999</v>
      </c>
      <c r="J9" s="1">
        <v>-1.4254</v>
      </c>
      <c r="K9" s="1">
        <f t="shared" si="4"/>
        <v>1.163</v>
      </c>
      <c r="L9" s="1">
        <v>-2.5884</v>
      </c>
      <c r="M9" s="1">
        <f t="shared" si="5"/>
        <v>1.4719999999999995</v>
      </c>
      <c r="N9" s="1">
        <v>-4.0603999999999996</v>
      </c>
      <c r="P9" s="1">
        <f t="shared" si="6"/>
        <v>-3.8432999999999997</v>
      </c>
      <c r="Q9" s="1">
        <f t="shared" si="7"/>
        <v>4.2774999999999999</v>
      </c>
      <c r="X9" s="1">
        <v>4.2774999999999999</v>
      </c>
      <c r="Y9" s="1">
        <v>-0.38189999999999458</v>
      </c>
    </row>
    <row r="10" spans="1:25" x14ac:dyDescent="0.2">
      <c r="A10" t="s">
        <v>8</v>
      </c>
      <c r="B10" s="1">
        <v>-0.63859999999999995</v>
      </c>
      <c r="C10" s="1">
        <f t="shared" si="0"/>
        <v>1.2635999999999998</v>
      </c>
      <c r="D10" s="1">
        <v>-1.9021999999999999</v>
      </c>
      <c r="E10" s="1">
        <f t="shared" si="1"/>
        <v>-1.3113999999999999</v>
      </c>
      <c r="F10" s="1">
        <v>-0.59079999999999999</v>
      </c>
      <c r="G10" s="1">
        <f t="shared" si="2"/>
        <v>0.29290000000000005</v>
      </c>
      <c r="H10" s="1">
        <v>-0.88370000000000004</v>
      </c>
      <c r="I10" s="1">
        <f t="shared" si="3"/>
        <v>-0.5676000000000001</v>
      </c>
      <c r="J10" s="1">
        <v>-0.31609999999999999</v>
      </c>
      <c r="K10" s="1">
        <f t="shared" si="4"/>
        <v>0.42619999999999997</v>
      </c>
      <c r="L10" s="1">
        <v>-0.74229999999999996</v>
      </c>
      <c r="M10" s="1">
        <f t="shared" si="5"/>
        <v>0.34719999999999995</v>
      </c>
      <c r="N10" s="1">
        <v>-1.0894999999999999</v>
      </c>
      <c r="P10" s="1">
        <f t="shared" si="6"/>
        <v>-1.7281</v>
      </c>
      <c r="Q10" s="1">
        <f t="shared" si="7"/>
        <v>0.45089999999999997</v>
      </c>
      <c r="X10" s="1">
        <v>0.45089999999999997</v>
      </c>
      <c r="Y10" s="1">
        <v>-4.3283999999999949</v>
      </c>
    </row>
    <row r="11" spans="1:25" x14ac:dyDescent="0.2">
      <c r="A11" t="s">
        <v>9</v>
      </c>
      <c r="B11" s="1">
        <v>0.66249999999999998</v>
      </c>
      <c r="C11" s="1">
        <f t="shared" si="0"/>
        <v>-6.1000000000000054E-2</v>
      </c>
      <c r="D11" s="1">
        <v>0.72350000000000003</v>
      </c>
      <c r="E11" s="1">
        <f t="shared" si="1"/>
        <v>-2.6000000000000023E-2</v>
      </c>
      <c r="F11" s="1">
        <v>0.74950000000000006</v>
      </c>
      <c r="G11" s="1">
        <f t="shared" si="2"/>
        <v>0.65820000000000001</v>
      </c>
      <c r="H11" s="1">
        <v>9.1300000000000006E-2</v>
      </c>
      <c r="I11" s="1">
        <f t="shared" si="3"/>
        <v>0.25609999999999999</v>
      </c>
      <c r="J11" s="1">
        <v>-0.1648</v>
      </c>
      <c r="K11" s="1">
        <f t="shared" si="4"/>
        <v>1.0284</v>
      </c>
      <c r="L11" s="1">
        <v>-1.1932</v>
      </c>
      <c r="M11" s="1">
        <f t="shared" si="5"/>
        <v>0.66070000000000007</v>
      </c>
      <c r="N11" s="1">
        <v>-1.8539000000000001</v>
      </c>
      <c r="P11" s="1">
        <f t="shared" si="6"/>
        <v>-1.1914000000000002</v>
      </c>
      <c r="Q11" s="1">
        <f t="shared" si="7"/>
        <v>2.5164</v>
      </c>
      <c r="X11" s="1">
        <v>2.5164</v>
      </c>
      <c r="Y11" s="1">
        <v>-12.760599999999997</v>
      </c>
    </row>
    <row r="12" spans="1:25" x14ac:dyDescent="0.2">
      <c r="A12" t="s">
        <v>10</v>
      </c>
      <c r="B12" s="1">
        <v>0.23960000000000001</v>
      </c>
      <c r="C12" s="1">
        <f t="shared" si="0"/>
        <v>0.375</v>
      </c>
      <c r="D12" s="1">
        <v>-0.13539999999999999</v>
      </c>
      <c r="E12" s="1">
        <f t="shared" si="1"/>
        <v>5.5999999999999939E-3</v>
      </c>
      <c r="F12" s="1">
        <v>-0.14099999999999999</v>
      </c>
      <c r="G12" s="1">
        <f t="shared" si="2"/>
        <v>0.47489999999999999</v>
      </c>
      <c r="H12" s="1">
        <v>-0.6159</v>
      </c>
      <c r="I12" s="1">
        <f t="shared" si="3"/>
        <v>-0.46860000000000002</v>
      </c>
      <c r="J12" s="1">
        <v>-0.14729999999999999</v>
      </c>
      <c r="K12" s="1">
        <f t="shared" si="4"/>
        <v>-0.12899999999999998</v>
      </c>
      <c r="L12" s="1">
        <v>-1.83E-2</v>
      </c>
      <c r="M12" s="1">
        <f t="shared" si="5"/>
        <v>-0.12139999999999999</v>
      </c>
      <c r="N12" s="1">
        <v>0.1031</v>
      </c>
      <c r="P12" s="1">
        <f t="shared" si="6"/>
        <v>0.3427</v>
      </c>
      <c r="Q12" s="1">
        <f t="shared" si="7"/>
        <v>0.13650000000000001</v>
      </c>
      <c r="X12" s="1">
        <v>0.13650000000000001</v>
      </c>
      <c r="Y12" s="1">
        <v>3.3147000000000002</v>
      </c>
    </row>
    <row r="13" spans="1:25" x14ac:dyDescent="0.2">
      <c r="A13" t="s">
        <v>11</v>
      </c>
      <c r="B13" s="1">
        <v>-1.8629</v>
      </c>
      <c r="C13" s="1">
        <f t="shared" si="0"/>
        <v>-0.24269999999999992</v>
      </c>
      <c r="D13" s="1">
        <v>-1.6202000000000001</v>
      </c>
      <c r="E13" s="1">
        <f t="shared" si="1"/>
        <v>1.8590999999999998</v>
      </c>
      <c r="F13" s="1">
        <v>-3.4792999999999998</v>
      </c>
      <c r="G13" s="1">
        <f t="shared" si="2"/>
        <v>3.180000000000005E-2</v>
      </c>
      <c r="H13" s="1">
        <v>-3.5110999999999999</v>
      </c>
      <c r="I13" s="1">
        <f t="shared" si="3"/>
        <v>2.3185000000000002</v>
      </c>
      <c r="J13" s="1">
        <v>-5.8296000000000001</v>
      </c>
      <c r="K13" s="1">
        <f t="shared" si="4"/>
        <v>1.7648999999999999</v>
      </c>
      <c r="L13" s="1">
        <v>-7.5945</v>
      </c>
      <c r="M13" s="1">
        <f t="shared" si="5"/>
        <v>2.2772000000000006</v>
      </c>
      <c r="N13" s="1">
        <v>-9.8717000000000006</v>
      </c>
      <c r="P13" s="1">
        <f t="shared" si="6"/>
        <v>-11.7346</v>
      </c>
      <c r="Q13" s="1">
        <f t="shared" si="7"/>
        <v>8.0088000000000008</v>
      </c>
      <c r="X13" s="1">
        <v>8.0088000000000008</v>
      </c>
      <c r="Y13" s="1">
        <v>-11.169899999999998</v>
      </c>
    </row>
    <row r="14" spans="1:25" x14ac:dyDescent="0.2">
      <c r="A14" t="s">
        <v>12</v>
      </c>
      <c r="B14" s="1">
        <v>3.6595</v>
      </c>
      <c r="C14" s="1">
        <f t="shared" si="0"/>
        <v>1.8703000000000001</v>
      </c>
      <c r="D14" s="1">
        <v>1.7891999999999999</v>
      </c>
      <c r="E14" s="1">
        <f t="shared" si="1"/>
        <v>-0.49930000000000008</v>
      </c>
      <c r="F14" s="1">
        <v>2.2885</v>
      </c>
      <c r="G14" s="1">
        <f t="shared" si="2"/>
        <v>-4.0399999999999991E-2</v>
      </c>
      <c r="H14" s="1">
        <v>2.3289</v>
      </c>
      <c r="I14" s="1">
        <f t="shared" si="3"/>
        <v>2.0295999999999998</v>
      </c>
      <c r="J14" s="1">
        <v>0.29930000000000001</v>
      </c>
      <c r="K14" s="1">
        <f t="shared" si="4"/>
        <v>6.2542</v>
      </c>
      <c r="L14" s="1">
        <v>-5.9549000000000003</v>
      </c>
      <c r="M14" s="1">
        <f t="shared" si="5"/>
        <v>4.013399999999999</v>
      </c>
      <c r="N14" s="1">
        <v>-9.9682999999999993</v>
      </c>
      <c r="P14" s="1">
        <f t="shared" si="6"/>
        <v>-6.3087999999999997</v>
      </c>
      <c r="Q14" s="1">
        <f t="shared" si="7"/>
        <v>13.627799999999999</v>
      </c>
      <c r="X14" s="1">
        <v>13.627799999999999</v>
      </c>
      <c r="Y14" s="1">
        <v>33.482200000000006</v>
      </c>
    </row>
    <row r="15" spans="1:25" x14ac:dyDescent="0.2">
      <c r="A15" t="s">
        <v>13</v>
      </c>
      <c r="B15" s="1">
        <v>-3.7894000000000001</v>
      </c>
      <c r="C15" s="1">
        <f t="shared" si="0"/>
        <v>-1.141</v>
      </c>
      <c r="D15" s="1">
        <v>-2.6484000000000001</v>
      </c>
      <c r="E15" s="1">
        <f t="shared" si="1"/>
        <v>-0.8853000000000002</v>
      </c>
      <c r="F15" s="1">
        <v>-1.7630999999999999</v>
      </c>
      <c r="G15" s="1">
        <f t="shared" si="2"/>
        <v>0.14050000000000007</v>
      </c>
      <c r="H15" s="1">
        <v>-1.9036</v>
      </c>
      <c r="I15" s="1">
        <f t="shared" si="3"/>
        <v>1.3963000000000001</v>
      </c>
      <c r="J15" s="1">
        <v>-3.2999000000000001</v>
      </c>
      <c r="K15" s="1">
        <f t="shared" si="4"/>
        <v>3.0782999999999996</v>
      </c>
      <c r="L15" s="1">
        <v>-6.3781999999999996</v>
      </c>
      <c r="M15" s="1">
        <f t="shared" si="5"/>
        <v>0.73770000000000024</v>
      </c>
      <c r="N15" s="1">
        <v>-7.1158999999999999</v>
      </c>
      <c r="P15" s="1">
        <f t="shared" si="6"/>
        <v>-10.9053</v>
      </c>
      <c r="Q15" s="1">
        <f t="shared" si="7"/>
        <v>3.3264999999999998</v>
      </c>
      <c r="X15" s="1">
        <v>3.3264999999999998</v>
      </c>
      <c r="Y15" s="1">
        <v>39.643999999999998</v>
      </c>
    </row>
    <row r="16" spans="1:25" x14ac:dyDescent="0.2">
      <c r="A16" t="s">
        <v>14</v>
      </c>
      <c r="B16" s="1">
        <v>-2.4851999999999999</v>
      </c>
      <c r="C16" s="1">
        <f t="shared" si="0"/>
        <v>0.19540000000000024</v>
      </c>
      <c r="D16" s="1">
        <v>-2.6806000000000001</v>
      </c>
      <c r="E16" s="1">
        <f t="shared" si="1"/>
        <v>0.27269999999999994</v>
      </c>
      <c r="F16" s="1">
        <v>-2.9533</v>
      </c>
      <c r="G16" s="1">
        <f t="shared" si="2"/>
        <v>0.41259999999999986</v>
      </c>
      <c r="H16" s="1">
        <v>-3.3658999999999999</v>
      </c>
      <c r="I16" s="1">
        <f t="shared" si="3"/>
        <v>0.80640000000000001</v>
      </c>
      <c r="J16" s="1">
        <v>-4.1722999999999999</v>
      </c>
      <c r="K16" s="1">
        <f t="shared" si="4"/>
        <v>0.82730000000000015</v>
      </c>
      <c r="L16" s="1">
        <v>-4.9996</v>
      </c>
      <c r="M16" s="1">
        <f t="shared" si="5"/>
        <v>0.80679999999999996</v>
      </c>
      <c r="N16" s="1">
        <v>-5.8064</v>
      </c>
      <c r="P16" s="1">
        <f t="shared" si="6"/>
        <v>-8.291599999999999</v>
      </c>
      <c r="Q16" s="1">
        <f t="shared" si="7"/>
        <v>3.3212000000000002</v>
      </c>
      <c r="X16" s="1">
        <v>3.3212000000000002</v>
      </c>
      <c r="Y16" s="1">
        <v>14.736500000000007</v>
      </c>
    </row>
    <row r="17" spans="1:25" x14ac:dyDescent="0.2">
      <c r="A17" t="s">
        <v>15</v>
      </c>
      <c r="B17" s="1">
        <v>-1.4211</v>
      </c>
      <c r="C17" s="1">
        <f t="shared" si="0"/>
        <v>0.70730000000000004</v>
      </c>
      <c r="D17" s="1">
        <v>-2.1284000000000001</v>
      </c>
      <c r="E17" s="1">
        <f t="shared" si="1"/>
        <v>1.4682999999999997</v>
      </c>
      <c r="F17" s="1">
        <v>-3.5966999999999998</v>
      </c>
      <c r="G17" s="1">
        <f t="shared" si="2"/>
        <v>-0.38339999999999996</v>
      </c>
      <c r="H17" s="1">
        <v>-3.2132999999999998</v>
      </c>
      <c r="I17" s="1">
        <f t="shared" si="3"/>
        <v>0.63480000000000025</v>
      </c>
      <c r="J17" s="1">
        <v>-3.8481000000000001</v>
      </c>
      <c r="K17" s="1">
        <f t="shared" si="4"/>
        <v>3.2281</v>
      </c>
      <c r="L17" s="1">
        <v>-7.0762</v>
      </c>
      <c r="M17" s="1">
        <f t="shared" si="5"/>
        <v>-1.7485999999999997</v>
      </c>
      <c r="N17" s="1">
        <v>-5.3276000000000003</v>
      </c>
      <c r="P17" s="1">
        <f t="shared" si="6"/>
        <v>-6.7487000000000004</v>
      </c>
      <c r="Q17" s="1">
        <f t="shared" si="7"/>
        <v>3.9065000000000003</v>
      </c>
      <c r="X17" s="1">
        <v>3.9065000000000003</v>
      </c>
      <c r="Y17" s="1">
        <v>25.751200000000004</v>
      </c>
    </row>
    <row r="18" spans="1:25" x14ac:dyDescent="0.2">
      <c r="A18" t="s">
        <v>16</v>
      </c>
      <c r="B18" s="1">
        <v>-1.5904</v>
      </c>
      <c r="C18" s="1">
        <f t="shared" si="0"/>
        <v>-0.62580000000000002</v>
      </c>
      <c r="D18" s="1">
        <v>-0.96460000000000001</v>
      </c>
      <c r="E18" s="1">
        <f t="shared" si="1"/>
        <v>0.2087</v>
      </c>
      <c r="F18" s="1">
        <v>-1.1733</v>
      </c>
      <c r="G18" s="1">
        <f t="shared" si="2"/>
        <v>-0.249</v>
      </c>
      <c r="H18" s="1">
        <v>-0.92430000000000001</v>
      </c>
      <c r="I18" s="1">
        <f t="shared" si="3"/>
        <v>0.56300000000000006</v>
      </c>
      <c r="J18" s="1">
        <v>-1.4873000000000001</v>
      </c>
      <c r="K18" s="1">
        <f t="shared" si="4"/>
        <v>1.905</v>
      </c>
      <c r="L18" s="1">
        <v>-3.3923000000000001</v>
      </c>
      <c r="M18" s="1">
        <f t="shared" si="5"/>
        <v>-1.4299999999999979E-2</v>
      </c>
      <c r="N18" s="1">
        <v>-3.3780000000000001</v>
      </c>
      <c r="P18" s="1">
        <f t="shared" si="6"/>
        <v>-4.9683999999999999</v>
      </c>
      <c r="Q18" s="1">
        <f t="shared" si="7"/>
        <v>1.7876000000000001</v>
      </c>
      <c r="X18" s="1">
        <v>1.7876000000000001</v>
      </c>
      <c r="Y18" s="1">
        <v>17.392800000000008</v>
      </c>
    </row>
    <row r="19" spans="1:25" x14ac:dyDescent="0.2">
      <c r="A19" t="s">
        <v>17</v>
      </c>
      <c r="B19" s="1">
        <v>0.60189999999999999</v>
      </c>
      <c r="C19" s="1">
        <f t="shared" si="0"/>
        <v>-1.1387999999999998</v>
      </c>
      <c r="D19" s="1">
        <v>1.7406999999999999</v>
      </c>
      <c r="E19" s="1">
        <f t="shared" si="1"/>
        <v>-1.2598000000000003</v>
      </c>
      <c r="F19" s="1">
        <v>3.0005000000000002</v>
      </c>
      <c r="G19" s="1">
        <f t="shared" si="2"/>
        <v>3.9083000000000001</v>
      </c>
      <c r="H19" s="1">
        <v>-0.90780000000000005</v>
      </c>
      <c r="I19" s="1">
        <f t="shared" si="3"/>
        <v>3.6353999999999997</v>
      </c>
      <c r="J19" s="1">
        <v>-4.5431999999999997</v>
      </c>
      <c r="K19" s="1">
        <f t="shared" si="4"/>
        <v>0.73350000000000026</v>
      </c>
      <c r="L19" s="1">
        <v>-5.2766999999999999</v>
      </c>
      <c r="M19" s="1">
        <f t="shared" si="5"/>
        <v>-0.30499999999999972</v>
      </c>
      <c r="N19" s="1">
        <v>-4.9717000000000002</v>
      </c>
      <c r="P19" s="1">
        <f t="shared" si="6"/>
        <v>-4.3698000000000006</v>
      </c>
      <c r="Q19" s="1">
        <f t="shared" si="7"/>
        <v>5.5735999999999999</v>
      </c>
      <c r="X19" s="1">
        <v>5.5735999999999999</v>
      </c>
      <c r="Y19" s="1">
        <v>51.622299999999996</v>
      </c>
    </row>
    <row r="20" spans="1:25" x14ac:dyDescent="0.2">
      <c r="A20" t="s">
        <v>18</v>
      </c>
      <c r="B20" s="1">
        <v>-0.68200000000000005</v>
      </c>
      <c r="C20" s="1">
        <f t="shared" si="0"/>
        <v>0.96329999999999993</v>
      </c>
      <c r="D20" s="1">
        <v>-1.6453</v>
      </c>
      <c r="E20" s="1">
        <f t="shared" si="1"/>
        <v>-0.13409999999999989</v>
      </c>
      <c r="F20" s="1">
        <v>-1.5112000000000001</v>
      </c>
      <c r="G20" s="1">
        <f t="shared" si="2"/>
        <v>-0.56860000000000011</v>
      </c>
      <c r="H20" s="1">
        <v>-0.94259999999999999</v>
      </c>
      <c r="I20" s="1">
        <f t="shared" si="3"/>
        <v>-0.85419999999999996</v>
      </c>
      <c r="J20" s="1">
        <v>-8.8400000000000006E-2</v>
      </c>
      <c r="K20" s="1">
        <f t="shared" si="4"/>
        <v>1.1996</v>
      </c>
      <c r="L20" s="1">
        <v>-1.288</v>
      </c>
      <c r="M20" s="1">
        <f t="shared" si="5"/>
        <v>0.9023000000000001</v>
      </c>
      <c r="N20" s="1">
        <v>-2.1903000000000001</v>
      </c>
      <c r="P20" s="1">
        <f t="shared" si="6"/>
        <v>-2.8723000000000001</v>
      </c>
      <c r="Q20" s="1">
        <f t="shared" si="7"/>
        <v>1.5083000000000002</v>
      </c>
      <c r="X20" s="1">
        <v>1.5083000000000002</v>
      </c>
      <c r="Y20" s="1">
        <v>-8.0609000000000037</v>
      </c>
    </row>
    <row r="21" spans="1:25" x14ac:dyDescent="0.2">
      <c r="A21" t="s">
        <v>19</v>
      </c>
      <c r="B21" s="1">
        <v>-0.95130000000000003</v>
      </c>
      <c r="C21" s="1">
        <f t="shared" si="0"/>
        <v>-0.3196</v>
      </c>
      <c r="D21" s="1">
        <v>-0.63170000000000004</v>
      </c>
      <c r="E21" s="1">
        <f t="shared" si="1"/>
        <v>0.87629999999999997</v>
      </c>
      <c r="F21" s="1">
        <v>-1.508</v>
      </c>
      <c r="G21" s="1">
        <f t="shared" si="2"/>
        <v>0.54309999999999992</v>
      </c>
      <c r="H21" s="1">
        <v>-2.0510999999999999</v>
      </c>
      <c r="I21" s="1">
        <f t="shared" si="3"/>
        <v>0.3851</v>
      </c>
      <c r="J21" s="1">
        <v>-2.4361999999999999</v>
      </c>
      <c r="K21" s="1">
        <f t="shared" si="4"/>
        <v>1.0308000000000002</v>
      </c>
      <c r="L21" s="1">
        <v>-3.4670000000000001</v>
      </c>
      <c r="M21" s="1">
        <f t="shared" si="5"/>
        <v>-0.28100000000000014</v>
      </c>
      <c r="N21" s="1">
        <v>-3.1859999999999999</v>
      </c>
      <c r="P21" s="1">
        <f t="shared" si="6"/>
        <v>-4.1372999999999998</v>
      </c>
      <c r="Q21" s="1">
        <f t="shared" si="7"/>
        <v>2.2347000000000001</v>
      </c>
      <c r="X21" s="1">
        <v>2.2347000000000001</v>
      </c>
      <c r="Y21" s="1">
        <v>4.6128999999999962</v>
      </c>
    </row>
    <row r="22" spans="1:25" x14ac:dyDescent="0.2">
      <c r="A22" t="s">
        <v>20</v>
      </c>
      <c r="B22" s="1">
        <v>2.1978</v>
      </c>
      <c r="C22" s="1">
        <f t="shared" si="0"/>
        <v>-9.8100000000000076E-2</v>
      </c>
      <c r="D22" s="1">
        <v>2.2959000000000001</v>
      </c>
      <c r="E22" s="1">
        <f t="shared" si="1"/>
        <v>-0.21260000000000012</v>
      </c>
      <c r="F22" s="1">
        <v>2.5085000000000002</v>
      </c>
      <c r="G22" s="1">
        <f t="shared" si="2"/>
        <v>-0.12080000000000002</v>
      </c>
      <c r="H22" s="1">
        <v>2.6293000000000002</v>
      </c>
      <c r="I22" s="1">
        <f t="shared" si="3"/>
        <v>-5.9699999999999864E-2</v>
      </c>
      <c r="J22" s="1">
        <v>2.6890000000000001</v>
      </c>
      <c r="K22" s="1">
        <f t="shared" si="4"/>
        <v>0.92179999999999995</v>
      </c>
      <c r="L22" s="1">
        <v>1.7672000000000001</v>
      </c>
      <c r="M22" s="1">
        <f t="shared" si="5"/>
        <v>1.2914000000000001</v>
      </c>
      <c r="N22" s="1">
        <v>0.4758</v>
      </c>
      <c r="P22" s="1">
        <f t="shared" si="6"/>
        <v>2.6736</v>
      </c>
      <c r="Q22" s="1">
        <f t="shared" si="7"/>
        <v>1.722</v>
      </c>
      <c r="X22" s="1">
        <v>1.722</v>
      </c>
      <c r="Y22" s="1">
        <v>1.065299999999997</v>
      </c>
    </row>
    <row r="23" spans="1:25" x14ac:dyDescent="0.2">
      <c r="A23" t="s">
        <v>21</v>
      </c>
      <c r="B23" s="1">
        <v>-2.1695000000000002</v>
      </c>
      <c r="C23" s="1">
        <f t="shared" si="0"/>
        <v>-0.4700000000000002</v>
      </c>
      <c r="D23" s="1">
        <v>-1.6995</v>
      </c>
      <c r="E23" s="1">
        <f t="shared" si="1"/>
        <v>0.31930000000000014</v>
      </c>
      <c r="F23" s="1">
        <v>-2.0188000000000001</v>
      </c>
      <c r="G23" s="1">
        <f t="shared" si="2"/>
        <v>-0.69420000000000015</v>
      </c>
      <c r="H23" s="1">
        <v>-1.3246</v>
      </c>
      <c r="I23" s="1">
        <f t="shared" si="3"/>
        <v>-0.16769999999999996</v>
      </c>
      <c r="J23" s="1">
        <v>-1.1569</v>
      </c>
      <c r="K23" s="1">
        <f t="shared" si="4"/>
        <v>3.0637999999999996</v>
      </c>
      <c r="L23" s="1">
        <v>-4.2206999999999999</v>
      </c>
      <c r="M23" s="1">
        <f t="shared" si="5"/>
        <v>-0.81499999999999995</v>
      </c>
      <c r="N23" s="1">
        <v>-3.4056999999999999</v>
      </c>
      <c r="P23" s="1">
        <f t="shared" si="6"/>
        <v>-5.5752000000000006</v>
      </c>
      <c r="Q23" s="1">
        <f t="shared" si="7"/>
        <v>1.2361999999999997</v>
      </c>
      <c r="X23" s="1">
        <v>1.2361999999999997</v>
      </c>
      <c r="Y23" s="1">
        <v>-6.9732999999999947</v>
      </c>
    </row>
    <row r="24" spans="1:25" x14ac:dyDescent="0.2">
      <c r="A24" t="s">
        <v>22</v>
      </c>
      <c r="B24" s="1">
        <v>-1.397</v>
      </c>
      <c r="C24" s="1">
        <f t="shared" si="0"/>
        <v>1.5208999999999999</v>
      </c>
      <c r="D24" s="1">
        <v>-2.9178999999999999</v>
      </c>
      <c r="E24" s="1">
        <f t="shared" si="1"/>
        <v>0.46989999999999998</v>
      </c>
      <c r="F24" s="1">
        <v>-3.3877999999999999</v>
      </c>
      <c r="G24" s="1">
        <f t="shared" si="2"/>
        <v>-1.5006999999999999</v>
      </c>
      <c r="H24" s="1">
        <v>-1.8871</v>
      </c>
      <c r="I24" s="1">
        <f t="shared" si="3"/>
        <v>0.88089999999999979</v>
      </c>
      <c r="J24" s="1">
        <v>-2.7679999999999998</v>
      </c>
      <c r="K24" s="1">
        <f t="shared" si="4"/>
        <v>-0.73179999999999978</v>
      </c>
      <c r="L24" s="1">
        <v>-2.0362</v>
      </c>
      <c r="M24" s="1">
        <f t="shared" si="5"/>
        <v>1.7873999999999999</v>
      </c>
      <c r="N24" s="1">
        <v>-3.8235999999999999</v>
      </c>
      <c r="P24" s="1">
        <f t="shared" si="6"/>
        <v>-5.2206000000000001</v>
      </c>
      <c r="Q24" s="1">
        <f t="shared" si="7"/>
        <v>2.4265999999999996</v>
      </c>
      <c r="X24" s="1">
        <v>2.4265999999999996</v>
      </c>
      <c r="Y24" s="1">
        <v>-8.0526999999999944</v>
      </c>
    </row>
    <row r="25" spans="1:25" x14ac:dyDescent="0.2">
      <c r="A25" t="s">
        <v>23</v>
      </c>
      <c r="B25" s="1">
        <v>0.18640000000000001</v>
      </c>
      <c r="C25" s="1">
        <f t="shared" si="0"/>
        <v>1.1564000000000001</v>
      </c>
      <c r="D25" s="1">
        <v>-0.97</v>
      </c>
      <c r="E25" s="1">
        <f t="shared" si="1"/>
        <v>-0.38839999999999997</v>
      </c>
      <c r="F25" s="1">
        <v>-0.58160000000000001</v>
      </c>
      <c r="G25" s="1">
        <f t="shared" si="2"/>
        <v>0.29589999999999994</v>
      </c>
      <c r="H25" s="1">
        <v>-0.87749999999999995</v>
      </c>
      <c r="I25" s="1">
        <f t="shared" si="3"/>
        <v>1.2315</v>
      </c>
      <c r="J25" s="1">
        <v>-2.109</v>
      </c>
      <c r="K25" s="1">
        <f t="shared" si="4"/>
        <v>1.3814000000000002</v>
      </c>
      <c r="L25" s="1">
        <v>-3.4904000000000002</v>
      </c>
      <c r="M25" s="1">
        <f t="shared" si="5"/>
        <v>8.3999999999999631E-3</v>
      </c>
      <c r="N25" s="1">
        <v>-3.4988000000000001</v>
      </c>
      <c r="P25" s="1">
        <f t="shared" si="6"/>
        <v>-3.3124000000000002</v>
      </c>
      <c r="Q25" s="1">
        <f t="shared" si="7"/>
        <v>3.6852</v>
      </c>
      <c r="X25" s="1">
        <v>3.6852</v>
      </c>
      <c r="Y25" s="1">
        <v>3.1465000000000032</v>
      </c>
    </row>
    <row r="26" spans="1:25" x14ac:dyDescent="0.2">
      <c r="A26" t="s">
        <v>24</v>
      </c>
      <c r="B26" s="1">
        <v>-0.94750000000000001</v>
      </c>
      <c r="C26" s="1">
        <f t="shared" si="0"/>
        <v>-0.93569999999999998</v>
      </c>
      <c r="D26" s="1">
        <v>-1.18E-2</v>
      </c>
      <c r="E26" s="1">
        <f t="shared" si="1"/>
        <v>0.73499999999999999</v>
      </c>
      <c r="F26" s="1">
        <v>-0.74680000000000002</v>
      </c>
      <c r="G26" s="1">
        <f t="shared" si="2"/>
        <v>0.43049999999999999</v>
      </c>
      <c r="H26" s="1">
        <v>-1.1773</v>
      </c>
      <c r="I26" s="1">
        <f t="shared" si="3"/>
        <v>0.69359999999999999</v>
      </c>
      <c r="J26" s="1">
        <v>-1.8709</v>
      </c>
      <c r="K26" s="1">
        <f t="shared" si="4"/>
        <v>0.69339999999999979</v>
      </c>
      <c r="L26" s="1">
        <v>-2.5642999999999998</v>
      </c>
      <c r="M26" s="1">
        <f t="shared" si="5"/>
        <v>0.68769999999999998</v>
      </c>
      <c r="N26" s="1">
        <v>-3.2519999999999998</v>
      </c>
      <c r="P26" s="1">
        <f t="shared" si="6"/>
        <v>-4.1994999999999996</v>
      </c>
      <c r="Q26" s="1">
        <f t="shared" si="7"/>
        <v>2.3045</v>
      </c>
      <c r="X26" s="1">
        <v>2.3045</v>
      </c>
      <c r="Y26" s="1">
        <v>1.1591000000000093</v>
      </c>
    </row>
    <row r="27" spans="1:25" x14ac:dyDescent="0.2">
      <c r="A27" t="s">
        <v>25</v>
      </c>
      <c r="B27" s="1">
        <v>-2.6200999999999999</v>
      </c>
      <c r="C27" s="1">
        <f t="shared" si="0"/>
        <v>-0.22189999999999976</v>
      </c>
      <c r="D27" s="1">
        <v>-2.3982000000000001</v>
      </c>
      <c r="E27" s="1">
        <f t="shared" si="1"/>
        <v>0.2681</v>
      </c>
      <c r="F27" s="1">
        <v>-2.6663000000000001</v>
      </c>
      <c r="G27" s="1">
        <f t="shared" si="2"/>
        <v>0.68359999999999976</v>
      </c>
      <c r="H27" s="1">
        <v>-3.3498999999999999</v>
      </c>
      <c r="I27" s="1">
        <f t="shared" si="3"/>
        <v>0.53160000000000007</v>
      </c>
      <c r="J27" s="1">
        <v>-3.8815</v>
      </c>
      <c r="K27" s="1">
        <f t="shared" si="4"/>
        <v>2.0162000000000004</v>
      </c>
      <c r="L27" s="1">
        <v>-5.8977000000000004</v>
      </c>
      <c r="M27" s="1">
        <f t="shared" si="5"/>
        <v>2.0839999999999996</v>
      </c>
      <c r="N27" s="1">
        <v>-7.9817</v>
      </c>
      <c r="P27" s="1">
        <f t="shared" si="6"/>
        <v>-10.601800000000001</v>
      </c>
      <c r="Q27" s="1">
        <f t="shared" si="7"/>
        <v>5.3616000000000001</v>
      </c>
      <c r="X27" s="1">
        <v>5.3616000000000001</v>
      </c>
      <c r="Y27" s="1">
        <v>0.25329999999999586</v>
      </c>
    </row>
    <row r="28" spans="1:25" x14ac:dyDescent="0.2">
      <c r="A28" t="s">
        <v>26</v>
      </c>
      <c r="B28" s="1">
        <v>-2.2229999999999999</v>
      </c>
      <c r="C28" s="1">
        <f t="shared" si="0"/>
        <v>-3.6999999999998145E-3</v>
      </c>
      <c r="D28" s="1">
        <v>-2.2193000000000001</v>
      </c>
      <c r="E28" s="1">
        <f t="shared" si="1"/>
        <v>-0.47609999999999997</v>
      </c>
      <c r="F28" s="1">
        <v>-1.7432000000000001</v>
      </c>
      <c r="G28" s="1">
        <f t="shared" si="2"/>
        <v>1.1733999999999998</v>
      </c>
      <c r="H28" s="1">
        <v>-2.9165999999999999</v>
      </c>
      <c r="I28" s="1">
        <f t="shared" si="3"/>
        <v>0.56560000000000032</v>
      </c>
      <c r="J28" s="1">
        <v>-3.4822000000000002</v>
      </c>
      <c r="K28" s="1">
        <f t="shared" si="4"/>
        <v>3.1153999999999997</v>
      </c>
      <c r="L28" s="1">
        <v>-6.5975999999999999</v>
      </c>
      <c r="M28" s="1">
        <f t="shared" si="5"/>
        <v>1.8683999999999994</v>
      </c>
      <c r="N28" s="1">
        <v>-8.4659999999999993</v>
      </c>
      <c r="P28" s="1">
        <f t="shared" si="6"/>
        <v>-10.689</v>
      </c>
      <c r="Q28" s="1">
        <f t="shared" si="7"/>
        <v>6.2429999999999994</v>
      </c>
      <c r="X28" s="1">
        <v>6.2429999999999994</v>
      </c>
      <c r="Y28" s="1">
        <v>34.328499999999991</v>
      </c>
    </row>
    <row r="29" spans="1:25" x14ac:dyDescent="0.2">
      <c r="A29" t="s">
        <v>27</v>
      </c>
      <c r="B29" s="1">
        <v>-2.4598</v>
      </c>
      <c r="C29" s="1">
        <f t="shared" si="0"/>
        <v>-1.8696000000000002</v>
      </c>
      <c r="D29" s="1">
        <v>-0.59019999999999995</v>
      </c>
      <c r="E29" s="1">
        <f t="shared" si="1"/>
        <v>-2.1699999999999942E-2</v>
      </c>
      <c r="F29" s="1">
        <v>-0.56850000000000001</v>
      </c>
      <c r="G29" s="1">
        <f t="shared" si="2"/>
        <v>0.44009999999999994</v>
      </c>
      <c r="H29" s="1">
        <v>-1.0085999999999999</v>
      </c>
      <c r="I29" s="1">
        <f t="shared" si="3"/>
        <v>1.5190000000000001</v>
      </c>
      <c r="J29" s="1">
        <v>-2.5276000000000001</v>
      </c>
      <c r="K29" s="1">
        <f t="shared" si="4"/>
        <v>0.44379999999999997</v>
      </c>
      <c r="L29" s="1">
        <v>-2.9714</v>
      </c>
      <c r="M29" s="1">
        <f t="shared" si="5"/>
        <v>2.6426999999999996</v>
      </c>
      <c r="N29" s="1">
        <v>-5.6140999999999996</v>
      </c>
      <c r="P29" s="1">
        <f t="shared" si="6"/>
        <v>-8.0739000000000001</v>
      </c>
      <c r="Q29" s="1">
        <f t="shared" si="7"/>
        <v>3.1542999999999997</v>
      </c>
      <c r="X29" s="1">
        <v>3.1542999999999997</v>
      </c>
      <c r="Y29" s="1">
        <v>9.1633999999999993</v>
      </c>
    </row>
    <row r="30" spans="1:25" x14ac:dyDescent="0.2">
      <c r="A30" t="s">
        <v>28</v>
      </c>
      <c r="B30" s="1">
        <v>-1.8620000000000001</v>
      </c>
      <c r="C30" s="1">
        <f t="shared" si="0"/>
        <v>-6.7500000000000115E-2</v>
      </c>
      <c r="D30" s="1">
        <v>-1.7945</v>
      </c>
      <c r="E30" s="1">
        <f t="shared" si="1"/>
        <v>0.55919999999999992</v>
      </c>
      <c r="F30" s="1">
        <v>-2.3536999999999999</v>
      </c>
      <c r="G30" s="1">
        <f t="shared" si="2"/>
        <v>-0.5582999999999998</v>
      </c>
      <c r="H30" s="1">
        <v>-1.7954000000000001</v>
      </c>
      <c r="I30" s="1">
        <f t="shared" si="3"/>
        <v>-1.0099999999999998E-2</v>
      </c>
      <c r="J30" s="1">
        <v>-1.7853000000000001</v>
      </c>
      <c r="K30" s="1">
        <f t="shared" si="4"/>
        <v>2.8282999999999996</v>
      </c>
      <c r="L30" s="1">
        <v>-4.6135999999999999</v>
      </c>
      <c r="M30" s="1">
        <f t="shared" si="5"/>
        <v>-0.2347999999999999</v>
      </c>
      <c r="N30" s="1">
        <v>-4.3788</v>
      </c>
      <c r="P30" s="1">
        <f t="shared" si="6"/>
        <v>-6.2408000000000001</v>
      </c>
      <c r="Q30" s="1">
        <f t="shared" si="7"/>
        <v>2.5167999999999999</v>
      </c>
      <c r="X30" s="1">
        <v>2.5167999999999999</v>
      </c>
      <c r="Y30" s="1">
        <v>42.563400000000009</v>
      </c>
    </row>
    <row r="31" spans="1:25" x14ac:dyDescent="0.2">
      <c r="A31" t="s">
        <v>29</v>
      </c>
      <c r="B31" s="1">
        <v>-2.0783999999999998</v>
      </c>
      <c r="C31" s="1">
        <f t="shared" si="0"/>
        <v>0.19320000000000004</v>
      </c>
      <c r="D31" s="1">
        <v>-2.2715999999999998</v>
      </c>
      <c r="E31" s="1">
        <f t="shared" si="1"/>
        <v>-7.3799999999999866E-2</v>
      </c>
      <c r="F31" s="1">
        <v>-2.1978</v>
      </c>
      <c r="G31" s="1">
        <f t="shared" si="2"/>
        <v>-0.52029999999999998</v>
      </c>
      <c r="H31" s="1">
        <v>-1.6775</v>
      </c>
      <c r="I31" s="1">
        <f t="shared" si="3"/>
        <v>1.9663999999999999</v>
      </c>
      <c r="J31" s="1">
        <v>-3.6438999999999999</v>
      </c>
      <c r="K31" s="1">
        <f t="shared" si="4"/>
        <v>0.57159999999999966</v>
      </c>
      <c r="L31" s="1">
        <v>-4.2154999999999996</v>
      </c>
      <c r="M31" s="1">
        <f t="shared" si="5"/>
        <v>2.9189000000000007</v>
      </c>
      <c r="N31" s="1">
        <v>-7.1344000000000003</v>
      </c>
      <c r="P31" s="1">
        <f t="shared" si="6"/>
        <v>-9.2127999999999997</v>
      </c>
      <c r="Q31" s="1">
        <f t="shared" si="7"/>
        <v>5.0560000000000009</v>
      </c>
      <c r="X31" s="1">
        <v>5.0560000000000009</v>
      </c>
      <c r="Y31" s="1">
        <v>11.444400000000002</v>
      </c>
    </row>
    <row r="32" spans="1:25" x14ac:dyDescent="0.2">
      <c r="A32" t="s">
        <v>30</v>
      </c>
      <c r="B32" s="1">
        <v>-1.2</v>
      </c>
      <c r="C32" s="1">
        <f t="shared" si="0"/>
        <v>-6.8899999999999961E-2</v>
      </c>
      <c r="D32" s="1">
        <v>-1.1311</v>
      </c>
      <c r="E32" s="1">
        <f t="shared" si="1"/>
        <v>0.47829999999999995</v>
      </c>
      <c r="F32" s="1">
        <v>-1.6093999999999999</v>
      </c>
      <c r="G32" s="1">
        <f t="shared" si="2"/>
        <v>-0.37319999999999998</v>
      </c>
      <c r="H32" s="1">
        <v>-1.2362</v>
      </c>
      <c r="I32" s="1">
        <f t="shared" si="3"/>
        <v>-3.4200000000000008E-2</v>
      </c>
      <c r="J32" s="1">
        <v>-1.202</v>
      </c>
      <c r="K32" s="1">
        <f t="shared" si="4"/>
        <v>-0.30349999999999999</v>
      </c>
      <c r="L32" s="1">
        <v>-0.89849999999999997</v>
      </c>
      <c r="M32" s="1">
        <f t="shared" si="5"/>
        <v>0.23180000000000012</v>
      </c>
      <c r="N32" s="1">
        <v>-1.1303000000000001</v>
      </c>
      <c r="P32" s="1">
        <f t="shared" si="6"/>
        <v>-2.3303000000000003</v>
      </c>
      <c r="Q32" s="1">
        <f t="shared" si="7"/>
        <v>-6.9699999999999873E-2</v>
      </c>
      <c r="X32" s="1">
        <v>-6.9699999999999873E-2</v>
      </c>
      <c r="Y32" s="1">
        <v>16.585900000000002</v>
      </c>
    </row>
    <row r="33" spans="1:25" x14ac:dyDescent="0.2">
      <c r="A33" t="s">
        <v>31</v>
      </c>
      <c r="B33" s="1">
        <v>0.2505</v>
      </c>
      <c r="C33" s="1">
        <f t="shared" si="0"/>
        <v>-0.14950000000000002</v>
      </c>
      <c r="D33" s="1">
        <v>0.4</v>
      </c>
      <c r="E33" s="1">
        <f t="shared" si="1"/>
        <v>0.85109999999999997</v>
      </c>
      <c r="F33" s="1">
        <v>-0.4511</v>
      </c>
      <c r="G33" s="1">
        <f t="shared" si="2"/>
        <v>-0.52490000000000003</v>
      </c>
      <c r="H33" s="1">
        <v>7.3800000000000004E-2</v>
      </c>
      <c r="I33" s="1">
        <f t="shared" si="3"/>
        <v>-0.1406</v>
      </c>
      <c r="J33" s="1">
        <v>0.21440000000000001</v>
      </c>
      <c r="K33" s="1">
        <f t="shared" si="4"/>
        <v>0.23720000000000002</v>
      </c>
      <c r="L33" s="1">
        <v>-2.2800000000000001E-2</v>
      </c>
      <c r="M33" s="1">
        <f t="shared" si="5"/>
        <v>-0.76600000000000001</v>
      </c>
      <c r="N33" s="1">
        <v>0.74319999999999997</v>
      </c>
      <c r="P33" s="1">
        <f t="shared" si="6"/>
        <v>0.99370000000000003</v>
      </c>
      <c r="Q33" s="1">
        <f t="shared" si="7"/>
        <v>-0.49269999999999997</v>
      </c>
      <c r="X33" s="1">
        <v>-0.49269999999999997</v>
      </c>
      <c r="Y33" s="1">
        <v>3.4112999999999971</v>
      </c>
    </row>
    <row r="34" spans="1:25" x14ac:dyDescent="0.2">
      <c r="A34" t="s">
        <v>32</v>
      </c>
      <c r="B34" s="1">
        <v>-3.7244999999999999</v>
      </c>
      <c r="C34" s="1">
        <f t="shared" si="0"/>
        <v>0.73869999999999969</v>
      </c>
      <c r="D34" s="1">
        <v>-4.4631999999999996</v>
      </c>
      <c r="E34" s="1">
        <f t="shared" si="1"/>
        <v>0.89410000000000078</v>
      </c>
      <c r="F34" s="1">
        <v>-5.3573000000000004</v>
      </c>
      <c r="G34" s="1">
        <f t="shared" si="2"/>
        <v>-0.93050000000000033</v>
      </c>
      <c r="H34" s="1">
        <v>-4.4268000000000001</v>
      </c>
      <c r="I34" s="1">
        <f t="shared" si="3"/>
        <v>2.0914999999999999</v>
      </c>
      <c r="J34" s="1">
        <v>-6.5183</v>
      </c>
      <c r="K34" s="1">
        <f t="shared" si="4"/>
        <v>-0.83699999999999974</v>
      </c>
      <c r="L34" s="1">
        <v>-5.6813000000000002</v>
      </c>
      <c r="M34" s="1">
        <f t="shared" si="5"/>
        <v>1.5964</v>
      </c>
      <c r="N34" s="1">
        <v>-7.2777000000000003</v>
      </c>
      <c r="P34" s="1">
        <f t="shared" si="6"/>
        <v>-11.0022</v>
      </c>
      <c r="Q34" s="1">
        <f t="shared" si="7"/>
        <v>3.5532000000000004</v>
      </c>
      <c r="X34" s="1">
        <v>3.5532000000000004</v>
      </c>
      <c r="Y34" s="1">
        <v>12.844999999999999</v>
      </c>
    </row>
    <row r="35" spans="1:25" x14ac:dyDescent="0.2">
      <c r="C35" s="3">
        <f>COUNTIF(C5:C34,"&gt;0")</f>
        <v>14</v>
      </c>
      <c r="E35" s="3">
        <f>COUNTIF(E5:E34,"&gt;0")</f>
        <v>19</v>
      </c>
      <c r="G35" s="3">
        <f>COUNTIF(G5:G34,"&gt;0")</f>
        <v>15</v>
      </c>
      <c r="I35" s="3">
        <f>COUNTIF(I5:I34,"&gt;0")</f>
        <v>21</v>
      </c>
      <c r="K35" s="3">
        <f>COUNTIF(K5:K34,"&gt;0")</f>
        <v>26</v>
      </c>
      <c r="M35" s="3">
        <f>COUNTIF(M5:M34,"&gt;0")</f>
        <v>21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abSelected="1" topLeftCell="F25" workbookViewId="0">
      <selection activeCell="AB71" sqref="AB71"/>
    </sheetView>
  </sheetViews>
  <sheetFormatPr defaultRowHeight="12.75" x14ac:dyDescent="0.2"/>
  <cols>
    <col min="1" max="1" width="15.140625" customWidth="1"/>
    <col min="3" max="3" width="11.42578125" bestFit="1" customWidth="1"/>
    <col min="18" max="18" width="11.85546875" customWidth="1"/>
    <col min="20" max="20" width="11.42578125" bestFit="1" customWidth="1"/>
  </cols>
  <sheetData>
    <row r="1" spans="1:24" x14ac:dyDescent="0.2">
      <c r="A1" t="s">
        <v>0</v>
      </c>
    </row>
    <row r="2" spans="1:24" ht="15.75" x14ac:dyDescent="0.25">
      <c r="X2" s="20" t="s">
        <v>47</v>
      </c>
    </row>
    <row r="3" spans="1:24" ht="15" x14ac:dyDescent="0.2">
      <c r="A3" t="s">
        <v>1</v>
      </c>
      <c r="R3" s="4" t="s">
        <v>36</v>
      </c>
      <c r="T3" s="4" t="s">
        <v>36</v>
      </c>
      <c r="U3" s="4" t="s">
        <v>35</v>
      </c>
      <c r="V3" s="4"/>
      <c r="X3" s="21"/>
    </row>
    <row r="4" spans="1:24" x14ac:dyDescent="0.2">
      <c r="A4" t="s">
        <v>2</v>
      </c>
      <c r="B4">
        <v>2010</v>
      </c>
      <c r="C4">
        <v>2011</v>
      </c>
      <c r="D4" s="2" t="s">
        <v>34</v>
      </c>
      <c r="E4">
        <v>2012</v>
      </c>
      <c r="F4" s="2" t="s">
        <v>34</v>
      </c>
      <c r="G4">
        <v>2013</v>
      </c>
      <c r="H4" s="2" t="s">
        <v>34</v>
      </c>
      <c r="I4">
        <v>2014</v>
      </c>
      <c r="J4" s="2" t="s">
        <v>34</v>
      </c>
      <c r="K4">
        <v>2015</v>
      </c>
      <c r="L4" s="2" t="s">
        <v>34</v>
      </c>
      <c r="M4">
        <v>2016</v>
      </c>
      <c r="N4" s="2" t="s">
        <v>34</v>
      </c>
      <c r="O4">
        <v>2017</v>
      </c>
      <c r="P4" s="2" t="s">
        <v>34</v>
      </c>
      <c r="Q4">
        <v>2018</v>
      </c>
      <c r="R4" t="s">
        <v>38</v>
      </c>
      <c r="T4" t="s">
        <v>33</v>
      </c>
      <c r="U4" t="s">
        <v>33</v>
      </c>
    </row>
    <row r="5" spans="1:24" ht="18" customHeight="1" x14ac:dyDescent="0.25">
      <c r="A5" t="s">
        <v>3</v>
      </c>
      <c r="B5" s="1">
        <v>-4.5895000000000001</v>
      </c>
      <c r="C5" s="1">
        <v>-3.7698999999999998</v>
      </c>
      <c r="D5" s="3">
        <f t="shared" ref="D5:D34" si="0">C5-B5</f>
        <v>0.81960000000000033</v>
      </c>
      <c r="E5" s="1">
        <v>-2.6993</v>
      </c>
      <c r="F5" s="3">
        <f t="shared" ref="F5:F34" si="1">E5-C5</f>
        <v>1.0705999999999998</v>
      </c>
      <c r="G5" s="1">
        <v>-1.8043</v>
      </c>
      <c r="H5" s="3">
        <f t="shared" ref="H5:H34" si="2">G5-E5</f>
        <v>0.89500000000000002</v>
      </c>
      <c r="I5" s="1">
        <v>-1.7815000000000001</v>
      </c>
      <c r="J5" s="3">
        <f t="shared" ref="J5:J34" si="3">I5-G5</f>
        <v>2.2799999999999931E-2</v>
      </c>
      <c r="K5" s="1">
        <v>-1.6436999999999999</v>
      </c>
      <c r="L5" s="3">
        <f t="shared" ref="L5:L34" si="4">K5-I5</f>
        <v>0.13780000000000014</v>
      </c>
      <c r="M5" s="1">
        <v>-1.5496000000000001</v>
      </c>
      <c r="N5" s="3">
        <f t="shared" ref="N5:N34" si="5">M5-K5</f>
        <v>9.409999999999985E-2</v>
      </c>
      <c r="O5" s="14">
        <v>-1.5896999999999999</v>
      </c>
      <c r="P5" s="1">
        <f>O5-M5</f>
        <v>-4.0099999999999802E-2</v>
      </c>
      <c r="Q5" s="1">
        <v>-1.6081000000000001</v>
      </c>
      <c r="R5" s="13">
        <f t="shared" ref="R5:R34" si="6">Q5-M5</f>
        <v>-5.8499999999999996E-2</v>
      </c>
      <c r="T5" s="1">
        <f t="shared" ref="T5:T34" si="7">M5-B5</f>
        <v>3.0399000000000003</v>
      </c>
      <c r="U5" s="1">
        <v>6.6278999999999968</v>
      </c>
    </row>
    <row r="6" spans="1:24" ht="18" customHeight="1" x14ac:dyDescent="0.25">
      <c r="A6" t="s">
        <v>4</v>
      </c>
      <c r="B6" s="1">
        <v>-4.2515999999999998</v>
      </c>
      <c r="C6" s="1">
        <v>-3.5710000000000002</v>
      </c>
      <c r="D6" s="1">
        <f t="shared" si="0"/>
        <v>0.68059999999999965</v>
      </c>
      <c r="E6" s="1">
        <v>-2.0817999999999999</v>
      </c>
      <c r="F6" s="1">
        <f t="shared" si="1"/>
        <v>1.4892000000000003</v>
      </c>
      <c r="G6" s="1">
        <v>-1.3573</v>
      </c>
      <c r="H6" s="1">
        <f t="shared" si="2"/>
        <v>0.72449999999999992</v>
      </c>
      <c r="I6" s="1">
        <v>-1.0589999999999999</v>
      </c>
      <c r="J6" s="1">
        <f t="shared" si="3"/>
        <v>0.29830000000000001</v>
      </c>
      <c r="K6" s="1">
        <v>-1.0277000000000001</v>
      </c>
      <c r="L6" s="1">
        <f t="shared" si="4"/>
        <v>3.1299999999999883E-2</v>
      </c>
      <c r="M6" s="1">
        <v>-1.1454</v>
      </c>
      <c r="N6" s="1">
        <f t="shared" si="5"/>
        <v>-0.11769999999999992</v>
      </c>
      <c r="O6" s="1">
        <v>-1.2408999999999999</v>
      </c>
      <c r="P6" s="1">
        <f t="shared" ref="P6:P34" si="8">O6-M6</f>
        <v>-9.5499999999999918E-2</v>
      </c>
      <c r="Q6" s="1">
        <v>-1.4056999999999999</v>
      </c>
      <c r="R6" s="8">
        <f t="shared" si="6"/>
        <v>-0.26029999999999998</v>
      </c>
      <c r="T6" s="1">
        <f t="shared" si="7"/>
        <v>3.1061999999999999</v>
      </c>
      <c r="U6" s="1">
        <v>7.4072999999999922</v>
      </c>
    </row>
    <row r="7" spans="1:24" x14ac:dyDescent="0.2">
      <c r="A7" t="s">
        <v>5</v>
      </c>
      <c r="B7" s="1">
        <v>-3.8622999999999998</v>
      </c>
      <c r="C7" s="1">
        <v>-4.0170000000000003</v>
      </c>
      <c r="D7" s="1">
        <f t="shared" si="0"/>
        <v>-0.1547000000000005</v>
      </c>
      <c r="E7" s="1">
        <v>-3.4325999999999999</v>
      </c>
      <c r="F7" s="1">
        <f t="shared" si="1"/>
        <v>0.58440000000000047</v>
      </c>
      <c r="G7" s="1">
        <v>-2.7281</v>
      </c>
      <c r="H7" s="1">
        <f t="shared" si="2"/>
        <v>0.7044999999999999</v>
      </c>
      <c r="I7" s="1">
        <v>-2.8523000000000001</v>
      </c>
      <c r="J7" s="1">
        <f t="shared" si="3"/>
        <v>-0.12420000000000009</v>
      </c>
      <c r="K7" s="1">
        <v>-2.6122000000000001</v>
      </c>
      <c r="L7" s="1">
        <f t="shared" si="4"/>
        <v>0.24009999999999998</v>
      </c>
      <c r="M7" s="1">
        <v>-2.5323000000000002</v>
      </c>
      <c r="N7" s="1">
        <f t="shared" si="5"/>
        <v>7.989999999999986E-2</v>
      </c>
      <c r="O7" s="1">
        <v>-1.9726999999999999</v>
      </c>
      <c r="P7" s="1">
        <f t="shared" si="8"/>
        <v>0.55960000000000032</v>
      </c>
      <c r="Q7" s="1">
        <v>-2.1549999999999998</v>
      </c>
      <c r="R7" s="1">
        <f t="shared" si="6"/>
        <v>0.37730000000000041</v>
      </c>
      <c r="T7" s="1">
        <f t="shared" si="7"/>
        <v>1.3299999999999996</v>
      </c>
      <c r="U7" s="1">
        <v>7.0863999999999976</v>
      </c>
    </row>
    <row r="8" spans="1:24" x14ac:dyDescent="0.2">
      <c r="A8" t="s">
        <v>6</v>
      </c>
      <c r="B8" s="1">
        <v>-2.6648000000000001</v>
      </c>
      <c r="C8" s="1">
        <v>-2.0331000000000001</v>
      </c>
      <c r="D8" s="1">
        <f t="shared" si="0"/>
        <v>0.63169999999999993</v>
      </c>
      <c r="E8" s="1">
        <v>-0.19689999999999999</v>
      </c>
      <c r="F8" s="1">
        <f t="shared" si="1"/>
        <v>1.8362000000000001</v>
      </c>
      <c r="G8" s="1">
        <v>-0.1973</v>
      </c>
      <c r="H8" s="1">
        <f t="shared" si="2"/>
        <v>-4.0000000000001146E-4</v>
      </c>
      <c r="I8" s="1">
        <v>-1.7918000000000001</v>
      </c>
      <c r="J8" s="1">
        <f t="shared" si="3"/>
        <v>-1.5945</v>
      </c>
      <c r="K8" s="1">
        <v>-1.4094</v>
      </c>
      <c r="L8" s="1">
        <f t="shared" si="4"/>
        <v>0.38240000000000007</v>
      </c>
      <c r="M8" s="1">
        <v>-0.30299999999999999</v>
      </c>
      <c r="N8" s="1">
        <f t="shared" si="5"/>
        <v>1.1064000000000001</v>
      </c>
      <c r="O8" s="1">
        <v>-0.47</v>
      </c>
      <c r="P8" s="1">
        <f t="shared" si="8"/>
        <v>-0.16699999999999998</v>
      </c>
      <c r="Q8" s="1">
        <v>-0.31769999999999998</v>
      </c>
      <c r="R8" s="1">
        <f t="shared" si="6"/>
        <v>-1.4699999999999991E-2</v>
      </c>
      <c r="S8" s="11"/>
      <c r="T8" s="12">
        <f t="shared" si="7"/>
        <v>2.3618000000000001</v>
      </c>
      <c r="U8" s="12">
        <v>13.633699999999999</v>
      </c>
    </row>
    <row r="9" spans="1:24" x14ac:dyDescent="0.2">
      <c r="A9" t="s">
        <v>7</v>
      </c>
      <c r="B9" s="1">
        <v>-4.0603999999999996</v>
      </c>
      <c r="C9" s="1">
        <v>-2.5884</v>
      </c>
      <c r="D9" s="1">
        <f t="shared" si="0"/>
        <v>1.4719999999999995</v>
      </c>
      <c r="E9" s="1">
        <v>-1.4254</v>
      </c>
      <c r="F9" s="1">
        <f t="shared" si="1"/>
        <v>1.163</v>
      </c>
      <c r="G9" s="1">
        <v>0.2001</v>
      </c>
      <c r="H9" s="1">
        <f t="shared" si="2"/>
        <v>1.6254999999999999</v>
      </c>
      <c r="I9" s="1">
        <v>-0.7873</v>
      </c>
      <c r="J9" s="1">
        <f t="shared" si="3"/>
        <v>-0.98740000000000006</v>
      </c>
      <c r="K9" s="1">
        <v>-0.67069999999999996</v>
      </c>
      <c r="L9" s="1">
        <f t="shared" si="4"/>
        <v>0.11660000000000004</v>
      </c>
      <c r="M9" s="1">
        <v>0.21709999999999999</v>
      </c>
      <c r="N9" s="1">
        <f t="shared" si="5"/>
        <v>0.88779999999999992</v>
      </c>
      <c r="O9" s="1">
        <v>-7.3099999999999998E-2</v>
      </c>
      <c r="P9" s="1">
        <f t="shared" si="8"/>
        <v>-0.29020000000000001</v>
      </c>
      <c r="Q9" s="1">
        <v>-0.12809999999999999</v>
      </c>
      <c r="R9" s="1">
        <f t="shared" si="6"/>
        <v>-0.34519999999999995</v>
      </c>
      <c r="T9" s="1">
        <f t="shared" si="7"/>
        <v>4.2774999999999999</v>
      </c>
      <c r="U9" s="1">
        <v>-0.38189999999999458</v>
      </c>
    </row>
    <row r="10" spans="1:24" x14ac:dyDescent="0.2">
      <c r="A10" t="s">
        <v>8</v>
      </c>
      <c r="B10" s="1">
        <v>-1.0894999999999999</v>
      </c>
      <c r="C10" s="1">
        <v>-0.74229999999999996</v>
      </c>
      <c r="D10" s="1">
        <f t="shared" si="0"/>
        <v>0.34719999999999995</v>
      </c>
      <c r="E10" s="1">
        <v>-0.31609999999999999</v>
      </c>
      <c r="F10" s="1">
        <f t="shared" si="1"/>
        <v>0.42619999999999997</v>
      </c>
      <c r="G10" s="1">
        <v>-0.88370000000000004</v>
      </c>
      <c r="H10" s="1">
        <f t="shared" si="2"/>
        <v>-0.5676000000000001</v>
      </c>
      <c r="I10" s="1">
        <v>-0.59079999999999999</v>
      </c>
      <c r="J10" s="1">
        <f t="shared" si="3"/>
        <v>0.29290000000000005</v>
      </c>
      <c r="K10" s="1">
        <v>-1.9021999999999999</v>
      </c>
      <c r="L10" s="1">
        <f t="shared" si="4"/>
        <v>-1.3113999999999999</v>
      </c>
      <c r="M10" s="1">
        <v>-0.63859999999999995</v>
      </c>
      <c r="N10" s="1">
        <f t="shared" si="5"/>
        <v>1.2635999999999998</v>
      </c>
      <c r="O10" s="1">
        <v>-0.64219999999999999</v>
      </c>
      <c r="P10" s="1">
        <f t="shared" si="8"/>
        <v>-3.6000000000000476E-3</v>
      </c>
      <c r="Q10" s="1">
        <v>-4.5699999999999998E-2</v>
      </c>
      <c r="R10" s="1">
        <f t="shared" si="6"/>
        <v>0.59289999999999998</v>
      </c>
      <c r="T10" s="1">
        <f t="shared" si="7"/>
        <v>0.45089999999999997</v>
      </c>
      <c r="U10" s="1">
        <v>-4.3283999999999949</v>
      </c>
    </row>
    <row r="11" spans="1:24" x14ac:dyDescent="0.2">
      <c r="A11" t="s">
        <v>9</v>
      </c>
      <c r="B11" s="1">
        <v>-1.8539000000000001</v>
      </c>
      <c r="C11" s="1">
        <v>-1.1932</v>
      </c>
      <c r="D11" s="1">
        <f t="shared" si="0"/>
        <v>0.66070000000000007</v>
      </c>
      <c r="E11" s="1">
        <v>-0.1648</v>
      </c>
      <c r="F11" s="1">
        <f t="shared" si="1"/>
        <v>1.0284</v>
      </c>
      <c r="G11" s="1">
        <v>9.1300000000000006E-2</v>
      </c>
      <c r="H11" s="1">
        <f t="shared" si="2"/>
        <v>0.25609999999999999</v>
      </c>
      <c r="I11" s="1">
        <v>0.74950000000000006</v>
      </c>
      <c r="J11" s="1">
        <f t="shared" si="3"/>
        <v>0.65820000000000001</v>
      </c>
      <c r="K11" s="1">
        <v>0.72350000000000003</v>
      </c>
      <c r="L11" s="1">
        <f t="shared" si="4"/>
        <v>-2.6000000000000023E-2</v>
      </c>
      <c r="M11" s="1">
        <v>0.66249999999999998</v>
      </c>
      <c r="N11" s="1">
        <f t="shared" si="5"/>
        <v>-6.1000000000000054E-2</v>
      </c>
      <c r="O11" s="1">
        <v>0.39219999999999999</v>
      </c>
      <c r="P11" s="1">
        <f t="shared" si="8"/>
        <v>-0.27029999999999998</v>
      </c>
      <c r="Q11" s="1">
        <v>0.32340000000000002</v>
      </c>
      <c r="R11" s="1">
        <f t="shared" si="6"/>
        <v>-0.33909999999999996</v>
      </c>
      <c r="T11" s="1">
        <f t="shared" si="7"/>
        <v>2.5164</v>
      </c>
      <c r="U11" s="1">
        <v>-12.760599999999997</v>
      </c>
    </row>
    <row r="12" spans="1:24" x14ac:dyDescent="0.2">
      <c r="A12" t="s">
        <v>10</v>
      </c>
      <c r="B12" s="1">
        <v>0.1031</v>
      </c>
      <c r="C12" s="1">
        <v>-1.83E-2</v>
      </c>
      <c r="D12" s="1">
        <f t="shared" si="0"/>
        <v>-0.12139999999999999</v>
      </c>
      <c r="E12" s="1">
        <v>-0.14729999999999999</v>
      </c>
      <c r="F12" s="1">
        <f t="shared" si="1"/>
        <v>-0.12899999999999998</v>
      </c>
      <c r="G12" s="1">
        <v>-0.6159</v>
      </c>
      <c r="H12" s="1">
        <f t="shared" si="2"/>
        <v>-0.46860000000000002</v>
      </c>
      <c r="I12" s="1">
        <v>-0.14099999999999999</v>
      </c>
      <c r="J12" s="1">
        <f t="shared" si="3"/>
        <v>0.47489999999999999</v>
      </c>
      <c r="K12" s="1">
        <v>-0.13539999999999999</v>
      </c>
      <c r="L12" s="1">
        <f t="shared" si="4"/>
        <v>5.5999999999999939E-3</v>
      </c>
      <c r="M12" s="1">
        <v>0.23960000000000001</v>
      </c>
      <c r="N12" s="1">
        <f t="shared" si="5"/>
        <v>0.375</v>
      </c>
      <c r="O12" s="1">
        <v>-0.43709999999999999</v>
      </c>
      <c r="P12" s="1">
        <f t="shared" si="8"/>
        <v>-0.67669999999999997</v>
      </c>
      <c r="Q12" s="1">
        <v>-0.2177</v>
      </c>
      <c r="R12" s="1">
        <f t="shared" si="6"/>
        <v>-0.45730000000000004</v>
      </c>
      <c r="T12" s="1">
        <f t="shared" si="7"/>
        <v>0.13650000000000001</v>
      </c>
      <c r="U12" s="1">
        <v>3.3147000000000002</v>
      </c>
    </row>
    <row r="13" spans="1:24" x14ac:dyDescent="0.2">
      <c r="A13" t="s">
        <v>11</v>
      </c>
      <c r="B13" s="1">
        <v>-9.8717000000000006</v>
      </c>
      <c r="C13" s="1">
        <v>-7.5945</v>
      </c>
      <c r="D13" s="1">
        <f t="shared" si="0"/>
        <v>2.2772000000000006</v>
      </c>
      <c r="E13" s="1">
        <v>-5.8296000000000001</v>
      </c>
      <c r="F13" s="1">
        <f t="shared" si="1"/>
        <v>1.7648999999999999</v>
      </c>
      <c r="G13" s="1">
        <v>-3.5110999999999999</v>
      </c>
      <c r="H13" s="1">
        <f t="shared" si="2"/>
        <v>2.3185000000000002</v>
      </c>
      <c r="I13" s="1">
        <v>-3.4792999999999998</v>
      </c>
      <c r="J13" s="1">
        <f t="shared" si="3"/>
        <v>3.180000000000005E-2</v>
      </c>
      <c r="K13" s="1">
        <v>-1.6202000000000001</v>
      </c>
      <c r="L13" s="1">
        <f t="shared" si="4"/>
        <v>1.8590999999999998</v>
      </c>
      <c r="M13" s="1">
        <v>-1.8629</v>
      </c>
      <c r="N13" s="1">
        <f t="shared" si="5"/>
        <v>-0.24269999999999992</v>
      </c>
      <c r="O13" s="1">
        <v>-1.3542000000000001</v>
      </c>
      <c r="P13" s="1">
        <f t="shared" si="8"/>
        <v>0.50869999999999993</v>
      </c>
      <c r="Q13" s="1">
        <v>-0.99070000000000003</v>
      </c>
      <c r="R13" s="1">
        <f t="shared" si="6"/>
        <v>0.87219999999999998</v>
      </c>
      <c r="T13" s="1">
        <f t="shared" si="7"/>
        <v>8.0088000000000008</v>
      </c>
      <c r="U13" s="1">
        <v>-11.169899999999998</v>
      </c>
    </row>
    <row r="14" spans="1:24" x14ac:dyDescent="0.2">
      <c r="A14" t="s">
        <v>12</v>
      </c>
      <c r="B14" s="1">
        <v>-9.9682999999999993</v>
      </c>
      <c r="C14" s="1">
        <v>-5.9549000000000003</v>
      </c>
      <c r="D14" s="1">
        <f t="shared" si="0"/>
        <v>4.013399999999999</v>
      </c>
      <c r="E14" s="1">
        <v>0.29930000000000001</v>
      </c>
      <c r="F14" s="1">
        <f t="shared" si="1"/>
        <v>6.2542</v>
      </c>
      <c r="G14" s="1">
        <v>2.3289</v>
      </c>
      <c r="H14" s="1">
        <f t="shared" si="2"/>
        <v>2.0295999999999998</v>
      </c>
      <c r="I14" s="1">
        <v>2.2885</v>
      </c>
      <c r="J14" s="1">
        <f t="shared" si="3"/>
        <v>-4.0399999999999991E-2</v>
      </c>
      <c r="K14" s="1">
        <v>1.7891999999999999</v>
      </c>
      <c r="L14" s="1">
        <f t="shared" si="4"/>
        <v>-0.49930000000000008</v>
      </c>
      <c r="M14" s="1">
        <v>3.6595</v>
      </c>
      <c r="N14" s="1">
        <f t="shared" si="5"/>
        <v>1.8703000000000001</v>
      </c>
      <c r="O14" s="1">
        <v>2.2603</v>
      </c>
      <c r="P14" s="1">
        <f t="shared" si="8"/>
        <v>-1.3992</v>
      </c>
      <c r="Q14" s="1">
        <v>2.5579999999999998</v>
      </c>
      <c r="R14" s="1">
        <f t="shared" si="6"/>
        <v>-1.1015000000000001</v>
      </c>
      <c r="T14" s="1">
        <f t="shared" si="7"/>
        <v>13.627799999999999</v>
      </c>
      <c r="U14" s="1">
        <v>33.482200000000006</v>
      </c>
    </row>
    <row r="15" spans="1:24" x14ac:dyDescent="0.2">
      <c r="A15" s="16" t="s">
        <v>13</v>
      </c>
      <c r="B15" s="1">
        <v>-7.1158999999999999</v>
      </c>
      <c r="C15" s="1">
        <v>-6.3781999999999996</v>
      </c>
      <c r="D15" s="1">
        <f t="shared" si="0"/>
        <v>0.73770000000000024</v>
      </c>
      <c r="E15" s="1">
        <v>-3.2999000000000001</v>
      </c>
      <c r="F15" s="1">
        <f t="shared" si="1"/>
        <v>3.0782999999999996</v>
      </c>
      <c r="G15" s="1">
        <v>-1.9036</v>
      </c>
      <c r="H15" s="1">
        <f t="shared" si="2"/>
        <v>1.3963000000000001</v>
      </c>
      <c r="I15" s="1">
        <v>-1.7630999999999999</v>
      </c>
      <c r="J15" s="1">
        <f t="shared" si="3"/>
        <v>0.14050000000000007</v>
      </c>
      <c r="K15" s="1">
        <v>-2.6484000000000001</v>
      </c>
      <c r="L15" s="1">
        <f t="shared" si="4"/>
        <v>-0.8853000000000002</v>
      </c>
      <c r="M15" s="17">
        <v>-3.7894000000000001</v>
      </c>
      <c r="N15" s="1">
        <f t="shared" si="5"/>
        <v>-1.141</v>
      </c>
      <c r="O15" s="1">
        <v>-3.5693999999999999</v>
      </c>
      <c r="P15" s="1">
        <f t="shared" si="8"/>
        <v>0.2200000000000002</v>
      </c>
      <c r="Q15" s="1">
        <v>-3.5851000000000002</v>
      </c>
      <c r="R15" s="1">
        <f t="shared" si="6"/>
        <v>0.20429999999999993</v>
      </c>
      <c r="T15" s="1">
        <f t="shared" si="7"/>
        <v>3.3264999999999998</v>
      </c>
      <c r="U15" s="1">
        <v>39.643999999999998</v>
      </c>
    </row>
    <row r="16" spans="1:24" x14ac:dyDescent="0.2">
      <c r="A16" s="16" t="s">
        <v>14</v>
      </c>
      <c r="B16" s="1">
        <v>-5.8064</v>
      </c>
      <c r="C16" s="1">
        <v>-4.9996</v>
      </c>
      <c r="D16" s="1">
        <f t="shared" si="0"/>
        <v>0.80679999999999996</v>
      </c>
      <c r="E16" s="1">
        <v>-4.1722999999999999</v>
      </c>
      <c r="F16" s="1">
        <f t="shared" si="1"/>
        <v>0.82730000000000015</v>
      </c>
      <c r="G16" s="1">
        <v>-3.3658999999999999</v>
      </c>
      <c r="H16" s="1">
        <f t="shared" si="2"/>
        <v>0.80640000000000001</v>
      </c>
      <c r="I16" s="1">
        <v>-2.9533</v>
      </c>
      <c r="J16" s="1">
        <f t="shared" si="3"/>
        <v>0.41259999999999986</v>
      </c>
      <c r="K16" s="1">
        <v>-2.6806000000000001</v>
      </c>
      <c r="L16" s="1">
        <f t="shared" si="4"/>
        <v>0.27269999999999994</v>
      </c>
      <c r="M16" s="17">
        <v>-2.4851999999999999</v>
      </c>
      <c r="N16" s="1">
        <f t="shared" si="5"/>
        <v>0.19540000000000024</v>
      </c>
      <c r="O16" s="1">
        <v>-2.298</v>
      </c>
      <c r="P16" s="1">
        <f t="shared" si="8"/>
        <v>0.18719999999999981</v>
      </c>
      <c r="Q16" s="1">
        <v>-2.7288000000000001</v>
      </c>
      <c r="R16" s="1">
        <f t="shared" si="6"/>
        <v>-0.24360000000000026</v>
      </c>
      <c r="T16" s="1">
        <f t="shared" si="7"/>
        <v>3.3212000000000002</v>
      </c>
      <c r="U16" s="1">
        <v>14.736500000000007</v>
      </c>
    </row>
    <row r="17" spans="1:23" x14ac:dyDescent="0.2">
      <c r="A17" t="s">
        <v>15</v>
      </c>
      <c r="B17" s="1">
        <v>-5.3276000000000003</v>
      </c>
      <c r="C17" s="1">
        <v>-7.0762</v>
      </c>
      <c r="D17" s="1">
        <f t="shared" si="0"/>
        <v>-1.7485999999999997</v>
      </c>
      <c r="E17" s="1">
        <v>-3.8481000000000001</v>
      </c>
      <c r="F17" s="1">
        <f t="shared" si="1"/>
        <v>3.2281</v>
      </c>
      <c r="G17" s="1">
        <v>-3.2132999999999998</v>
      </c>
      <c r="H17" s="1">
        <f t="shared" si="2"/>
        <v>0.63480000000000025</v>
      </c>
      <c r="I17" s="1">
        <v>-3.5966999999999998</v>
      </c>
      <c r="J17" s="1">
        <f t="shared" si="3"/>
        <v>-0.38339999999999996</v>
      </c>
      <c r="K17" s="1">
        <v>-2.1284000000000001</v>
      </c>
      <c r="L17" s="1">
        <f t="shared" si="4"/>
        <v>1.4682999999999997</v>
      </c>
      <c r="M17" s="1">
        <v>-1.4211</v>
      </c>
      <c r="N17" s="1">
        <f t="shared" si="5"/>
        <v>0.70730000000000004</v>
      </c>
      <c r="O17" s="1">
        <v>-2.7907000000000002</v>
      </c>
      <c r="P17" s="1">
        <f t="shared" si="8"/>
        <v>-1.3696000000000002</v>
      </c>
      <c r="Q17" s="1">
        <v>-3.1686000000000001</v>
      </c>
      <c r="R17" s="1">
        <f t="shared" si="6"/>
        <v>-1.7475000000000001</v>
      </c>
      <c r="T17" s="1">
        <f t="shared" si="7"/>
        <v>3.9065000000000003</v>
      </c>
      <c r="U17" s="1">
        <v>25.751200000000004</v>
      </c>
    </row>
    <row r="18" spans="1:23" x14ac:dyDescent="0.2">
      <c r="A18" s="16" t="s">
        <v>16</v>
      </c>
      <c r="B18" s="1">
        <v>-3.3780000000000001</v>
      </c>
      <c r="C18" s="1">
        <v>-3.3923000000000001</v>
      </c>
      <c r="D18" s="1">
        <f t="shared" si="0"/>
        <v>-1.4299999999999979E-2</v>
      </c>
      <c r="E18" s="1">
        <v>-1.4873000000000001</v>
      </c>
      <c r="F18" s="1">
        <f t="shared" si="1"/>
        <v>1.905</v>
      </c>
      <c r="G18" s="1">
        <v>-0.92430000000000001</v>
      </c>
      <c r="H18" s="1">
        <f t="shared" si="2"/>
        <v>0.56300000000000006</v>
      </c>
      <c r="I18" s="1">
        <v>-1.1733</v>
      </c>
      <c r="J18" s="1">
        <f t="shared" si="3"/>
        <v>-0.249</v>
      </c>
      <c r="K18" s="1">
        <v>-0.96460000000000001</v>
      </c>
      <c r="L18" s="1">
        <f t="shared" si="4"/>
        <v>0.2087</v>
      </c>
      <c r="M18" s="17">
        <v>-1.5904</v>
      </c>
      <c r="N18" s="1">
        <f t="shared" si="5"/>
        <v>-0.62580000000000002</v>
      </c>
      <c r="O18" s="1">
        <v>-2.0388000000000002</v>
      </c>
      <c r="P18" s="1">
        <f t="shared" si="8"/>
        <v>-0.44840000000000013</v>
      </c>
      <c r="Q18" s="1">
        <v>-2.4826999999999999</v>
      </c>
      <c r="R18" s="1">
        <f t="shared" si="6"/>
        <v>-0.89229999999999987</v>
      </c>
      <c r="T18" s="1">
        <f t="shared" si="7"/>
        <v>1.7876000000000001</v>
      </c>
      <c r="U18" s="1">
        <v>17.392800000000008</v>
      </c>
    </row>
    <row r="19" spans="1:23" x14ac:dyDescent="0.2">
      <c r="A19" t="s">
        <v>17</v>
      </c>
      <c r="B19" s="1">
        <v>-4.9717000000000002</v>
      </c>
      <c r="C19" s="1">
        <v>-5.2766999999999999</v>
      </c>
      <c r="D19" s="1">
        <f t="shared" si="0"/>
        <v>-0.30499999999999972</v>
      </c>
      <c r="E19" s="1">
        <v>-4.5431999999999997</v>
      </c>
      <c r="F19" s="1">
        <f t="shared" si="1"/>
        <v>0.73350000000000026</v>
      </c>
      <c r="G19" s="1">
        <v>-0.90780000000000005</v>
      </c>
      <c r="H19" s="1">
        <f t="shared" si="2"/>
        <v>3.6353999999999997</v>
      </c>
      <c r="I19" s="1">
        <v>3.0005000000000002</v>
      </c>
      <c r="J19" s="1">
        <f t="shared" si="3"/>
        <v>3.9083000000000001</v>
      </c>
      <c r="K19" s="1">
        <v>1.7406999999999999</v>
      </c>
      <c r="L19" s="1">
        <f t="shared" si="4"/>
        <v>-1.2598000000000003</v>
      </c>
      <c r="M19" s="1">
        <v>0.60189999999999999</v>
      </c>
      <c r="N19" s="1">
        <f t="shared" si="5"/>
        <v>-1.1387999999999998</v>
      </c>
      <c r="O19" s="1">
        <v>-0.6925</v>
      </c>
      <c r="P19" s="1">
        <f t="shared" si="8"/>
        <v>-1.2944</v>
      </c>
      <c r="Q19" s="1">
        <v>-0.92430000000000001</v>
      </c>
      <c r="R19" s="1">
        <f t="shared" si="6"/>
        <v>-1.5262</v>
      </c>
      <c r="T19" s="1">
        <f t="shared" si="7"/>
        <v>5.5735999999999999</v>
      </c>
      <c r="U19" s="1">
        <v>51.622299999999996</v>
      </c>
    </row>
    <row r="20" spans="1:23" x14ac:dyDescent="0.2">
      <c r="A20" t="s">
        <v>18</v>
      </c>
      <c r="B20" s="1">
        <v>-2.1903000000000001</v>
      </c>
      <c r="C20" s="1">
        <v>-1.288</v>
      </c>
      <c r="D20" s="1">
        <f t="shared" si="0"/>
        <v>0.9023000000000001</v>
      </c>
      <c r="E20" s="1">
        <v>-8.8400000000000006E-2</v>
      </c>
      <c r="F20" s="1">
        <f t="shared" si="1"/>
        <v>1.1996</v>
      </c>
      <c r="G20" s="1">
        <v>-0.94259999999999999</v>
      </c>
      <c r="H20" s="1">
        <f t="shared" si="2"/>
        <v>-0.85419999999999996</v>
      </c>
      <c r="I20" s="1">
        <v>-1.5112000000000001</v>
      </c>
      <c r="J20" s="1">
        <f t="shared" si="3"/>
        <v>-0.56860000000000011</v>
      </c>
      <c r="K20" s="1">
        <v>-1.6453</v>
      </c>
      <c r="L20" s="1">
        <f t="shared" si="4"/>
        <v>-0.13409999999999989</v>
      </c>
      <c r="M20" s="1">
        <v>-0.68200000000000005</v>
      </c>
      <c r="N20" s="1">
        <f t="shared" si="5"/>
        <v>0.96329999999999993</v>
      </c>
      <c r="O20" s="1">
        <v>-1.5630999999999999</v>
      </c>
      <c r="P20" s="1">
        <f t="shared" si="8"/>
        <v>-0.88109999999999988</v>
      </c>
      <c r="Q20" s="1">
        <v>-1.5648</v>
      </c>
      <c r="R20" s="1">
        <f t="shared" si="6"/>
        <v>-0.88279999999999992</v>
      </c>
      <c r="S20" s="11"/>
      <c r="T20" s="12">
        <f t="shared" si="7"/>
        <v>1.5083000000000002</v>
      </c>
      <c r="U20" s="12">
        <v>-8.0609000000000037</v>
      </c>
    </row>
    <row r="21" spans="1:23" ht="15.75" x14ac:dyDescent="0.25">
      <c r="A21" t="s">
        <v>19</v>
      </c>
      <c r="B21" s="1">
        <v>-3.1859999999999999</v>
      </c>
      <c r="C21" s="1">
        <v>-3.4670000000000001</v>
      </c>
      <c r="D21" s="1">
        <f t="shared" si="0"/>
        <v>-0.28100000000000014</v>
      </c>
      <c r="E21" s="1">
        <v>-2.4361999999999999</v>
      </c>
      <c r="F21" s="1">
        <f t="shared" si="1"/>
        <v>1.0308000000000002</v>
      </c>
      <c r="G21" s="1">
        <v>-2.0510999999999999</v>
      </c>
      <c r="H21" s="1">
        <f t="shared" si="2"/>
        <v>0.3851</v>
      </c>
      <c r="I21" s="1">
        <v>-1.508</v>
      </c>
      <c r="J21" s="1">
        <f t="shared" si="3"/>
        <v>0.54309999999999992</v>
      </c>
      <c r="K21" s="1">
        <v>-0.63170000000000004</v>
      </c>
      <c r="L21" s="1">
        <f t="shared" si="4"/>
        <v>0.87629999999999997</v>
      </c>
      <c r="M21" s="1">
        <v>-0.95130000000000003</v>
      </c>
      <c r="N21" s="1">
        <f t="shared" si="5"/>
        <v>-0.3196</v>
      </c>
      <c r="O21" s="1">
        <v>-1.3776999999999999</v>
      </c>
      <c r="P21" s="1">
        <f t="shared" si="8"/>
        <v>-0.42639999999999989</v>
      </c>
      <c r="Q21" s="1">
        <v>-1.4863</v>
      </c>
      <c r="R21" s="1">
        <f t="shared" si="6"/>
        <v>-0.53499999999999992</v>
      </c>
      <c r="T21" s="1">
        <f t="shared" si="7"/>
        <v>2.2347000000000001</v>
      </c>
      <c r="U21" s="1">
        <v>4.6128999999999962</v>
      </c>
      <c r="W21" s="20" t="s">
        <v>45</v>
      </c>
    </row>
    <row r="22" spans="1:23" ht="12.75" customHeight="1" x14ac:dyDescent="0.2">
      <c r="A22" t="s">
        <v>20</v>
      </c>
      <c r="B22" s="1">
        <v>0.4758</v>
      </c>
      <c r="C22" s="1">
        <v>1.7672000000000001</v>
      </c>
      <c r="D22" s="1">
        <f t="shared" si="0"/>
        <v>1.2914000000000001</v>
      </c>
      <c r="E22" s="1">
        <v>2.6890000000000001</v>
      </c>
      <c r="F22" s="1">
        <f t="shared" si="1"/>
        <v>0.92179999999999995</v>
      </c>
      <c r="G22" s="1">
        <v>2.6293000000000002</v>
      </c>
      <c r="H22" s="1">
        <f t="shared" si="2"/>
        <v>-5.9699999999999864E-2</v>
      </c>
      <c r="I22" s="1">
        <v>2.5085000000000002</v>
      </c>
      <c r="J22" s="1">
        <f t="shared" si="3"/>
        <v>-0.12080000000000002</v>
      </c>
      <c r="K22" s="1">
        <v>2.2959000000000001</v>
      </c>
      <c r="L22" s="1">
        <f t="shared" si="4"/>
        <v>-0.21260000000000012</v>
      </c>
      <c r="M22" s="1">
        <v>2.1978</v>
      </c>
      <c r="N22" s="1">
        <f t="shared" si="5"/>
        <v>-9.8100000000000076E-2</v>
      </c>
      <c r="O22" s="1">
        <v>0.41959999999999997</v>
      </c>
      <c r="P22" s="1">
        <f t="shared" si="8"/>
        <v>-1.7782</v>
      </c>
      <c r="Q22" s="1">
        <v>0.31929999999999997</v>
      </c>
      <c r="R22" s="1">
        <f t="shared" si="6"/>
        <v>-1.8785000000000001</v>
      </c>
      <c r="T22" s="1">
        <f t="shared" si="7"/>
        <v>1.722</v>
      </c>
      <c r="U22" s="1">
        <v>1.065299999999997</v>
      </c>
    </row>
    <row r="23" spans="1:23" x14ac:dyDescent="0.2">
      <c r="A23" t="s">
        <v>21</v>
      </c>
      <c r="B23" s="1">
        <v>-3.4056999999999999</v>
      </c>
      <c r="C23" s="1">
        <v>-4.2206999999999999</v>
      </c>
      <c r="D23" s="1">
        <f t="shared" si="0"/>
        <v>-0.81499999999999995</v>
      </c>
      <c r="E23" s="1">
        <v>-1.1569</v>
      </c>
      <c r="F23" s="1">
        <f t="shared" si="1"/>
        <v>3.0637999999999996</v>
      </c>
      <c r="G23" s="1">
        <v>-1.3246</v>
      </c>
      <c r="H23" s="1">
        <f t="shared" si="2"/>
        <v>-0.16769999999999996</v>
      </c>
      <c r="I23" s="1">
        <v>-2.0188000000000001</v>
      </c>
      <c r="J23" s="1">
        <f t="shared" si="3"/>
        <v>-0.69420000000000015</v>
      </c>
      <c r="K23" s="1">
        <v>-1.6995</v>
      </c>
      <c r="L23" s="1">
        <f t="shared" si="4"/>
        <v>0.31930000000000014</v>
      </c>
      <c r="M23" s="1">
        <v>-2.1695000000000002</v>
      </c>
      <c r="N23" s="1">
        <f t="shared" si="5"/>
        <v>-0.4700000000000002</v>
      </c>
      <c r="O23" s="1">
        <v>-3.4497</v>
      </c>
      <c r="P23" s="1">
        <f t="shared" si="8"/>
        <v>-1.2801999999999998</v>
      </c>
      <c r="Q23" s="1">
        <v>-3.6206999999999998</v>
      </c>
      <c r="R23" s="1">
        <f t="shared" si="6"/>
        <v>-1.4511999999999996</v>
      </c>
      <c r="T23" s="1">
        <f t="shared" si="7"/>
        <v>1.2361999999999997</v>
      </c>
      <c r="U23" s="1">
        <v>-6.9732999999999947</v>
      </c>
    </row>
    <row r="24" spans="1:23" ht="12.75" customHeight="1" x14ac:dyDescent="0.2">
      <c r="A24" t="s">
        <v>22</v>
      </c>
      <c r="B24" s="1">
        <v>-3.8235999999999999</v>
      </c>
      <c r="C24" s="1">
        <v>-2.0362</v>
      </c>
      <c r="D24" s="1">
        <f t="shared" si="0"/>
        <v>1.7873999999999999</v>
      </c>
      <c r="E24" s="1">
        <v>-2.7679999999999998</v>
      </c>
      <c r="F24" s="1">
        <f t="shared" si="1"/>
        <v>-0.73179999999999978</v>
      </c>
      <c r="G24" s="1">
        <v>-1.8871</v>
      </c>
      <c r="H24" s="1">
        <f t="shared" si="2"/>
        <v>0.88089999999999979</v>
      </c>
      <c r="I24" s="1">
        <v>-3.3877999999999999</v>
      </c>
      <c r="J24" s="1">
        <f t="shared" si="3"/>
        <v>-1.5006999999999999</v>
      </c>
      <c r="K24" s="1">
        <v>-2.9178999999999999</v>
      </c>
      <c r="L24" s="1">
        <f t="shared" si="4"/>
        <v>0.46989999999999998</v>
      </c>
      <c r="M24" s="1">
        <v>-1.397</v>
      </c>
      <c r="N24" s="1">
        <f t="shared" si="5"/>
        <v>1.5208999999999999</v>
      </c>
      <c r="O24" s="1">
        <v>-0.69610000000000005</v>
      </c>
      <c r="P24" s="1">
        <f t="shared" si="8"/>
        <v>0.70089999999999997</v>
      </c>
      <c r="Q24" s="1">
        <v>-0.52769999999999995</v>
      </c>
      <c r="R24" s="1">
        <f t="shared" si="6"/>
        <v>0.86930000000000007</v>
      </c>
      <c r="S24" s="11"/>
      <c r="T24" s="12">
        <f t="shared" si="7"/>
        <v>2.4265999999999996</v>
      </c>
      <c r="U24" s="12">
        <v>-8.0526999999999944</v>
      </c>
    </row>
    <row r="25" spans="1:23" x14ac:dyDescent="0.2">
      <c r="A25" t="s">
        <v>23</v>
      </c>
      <c r="B25" s="1">
        <v>-3.4988000000000001</v>
      </c>
      <c r="C25" s="1">
        <v>-3.4904000000000002</v>
      </c>
      <c r="D25" s="1">
        <f t="shared" si="0"/>
        <v>8.3999999999999631E-3</v>
      </c>
      <c r="E25" s="1">
        <v>-2.109</v>
      </c>
      <c r="F25" s="1">
        <f t="shared" si="1"/>
        <v>1.3814000000000002</v>
      </c>
      <c r="G25" s="1">
        <v>-0.87749999999999995</v>
      </c>
      <c r="H25" s="1">
        <f t="shared" si="2"/>
        <v>1.2315</v>
      </c>
      <c r="I25" s="1">
        <v>-0.58160000000000001</v>
      </c>
      <c r="J25" s="1">
        <f t="shared" si="3"/>
        <v>0.29589999999999994</v>
      </c>
      <c r="K25" s="1">
        <v>-0.97</v>
      </c>
      <c r="L25" s="1">
        <f t="shared" si="4"/>
        <v>-0.38839999999999997</v>
      </c>
      <c r="M25" s="1">
        <v>0.18640000000000001</v>
      </c>
      <c r="N25" s="1">
        <f t="shared" si="5"/>
        <v>1.1564000000000001</v>
      </c>
      <c r="O25" s="1">
        <v>4.6800000000000001E-2</v>
      </c>
      <c r="P25" s="1">
        <f t="shared" si="8"/>
        <v>-0.1396</v>
      </c>
      <c r="Q25" s="1">
        <v>8.2699999999999996E-2</v>
      </c>
      <c r="R25" s="1">
        <f t="shared" si="6"/>
        <v>-0.10370000000000001</v>
      </c>
      <c r="T25" s="1">
        <f t="shared" si="7"/>
        <v>3.6852</v>
      </c>
      <c r="U25" s="1">
        <v>3.1465000000000032</v>
      </c>
    </row>
    <row r="26" spans="1:23" x14ac:dyDescent="0.2">
      <c r="A26" t="s">
        <v>24</v>
      </c>
      <c r="B26" s="1">
        <v>-3.2519999999999998</v>
      </c>
      <c r="C26" s="1">
        <v>-2.5642999999999998</v>
      </c>
      <c r="D26" s="1">
        <f t="shared" si="0"/>
        <v>0.68769999999999998</v>
      </c>
      <c r="E26" s="1">
        <v>-1.8709</v>
      </c>
      <c r="F26" s="1">
        <f t="shared" si="1"/>
        <v>0.69339999999999979</v>
      </c>
      <c r="G26" s="1">
        <v>-1.1773</v>
      </c>
      <c r="H26" s="1">
        <f t="shared" si="2"/>
        <v>0.69359999999999999</v>
      </c>
      <c r="I26" s="1">
        <v>-0.74680000000000002</v>
      </c>
      <c r="J26" s="1">
        <f t="shared" si="3"/>
        <v>0.43049999999999999</v>
      </c>
      <c r="K26" s="1">
        <v>-1.18E-2</v>
      </c>
      <c r="L26" s="1">
        <f t="shared" si="4"/>
        <v>0.73499999999999999</v>
      </c>
      <c r="M26" s="1">
        <v>-0.94750000000000001</v>
      </c>
      <c r="N26" s="1">
        <f t="shared" si="5"/>
        <v>-0.93569999999999998</v>
      </c>
      <c r="O26" s="1">
        <v>-0.82499999999999996</v>
      </c>
      <c r="P26" s="1">
        <f t="shared" si="8"/>
        <v>0.12250000000000005</v>
      </c>
      <c r="Q26" s="1">
        <v>-0.73419999999999996</v>
      </c>
      <c r="R26" s="1">
        <f t="shared" si="6"/>
        <v>0.21330000000000005</v>
      </c>
      <c r="T26" s="1">
        <f t="shared" si="7"/>
        <v>2.3045</v>
      </c>
      <c r="U26" s="1">
        <v>1.1591000000000093</v>
      </c>
    </row>
    <row r="27" spans="1:23" x14ac:dyDescent="0.2">
      <c r="A27" t="s">
        <v>25</v>
      </c>
      <c r="B27" s="1">
        <v>-7.9817</v>
      </c>
      <c r="C27" s="1">
        <v>-5.8977000000000004</v>
      </c>
      <c r="D27" s="1">
        <f t="shared" si="0"/>
        <v>2.0839999999999996</v>
      </c>
      <c r="E27" s="1">
        <v>-3.8815</v>
      </c>
      <c r="F27" s="1">
        <f t="shared" si="1"/>
        <v>2.0162000000000004</v>
      </c>
      <c r="G27" s="1">
        <v>-3.3498999999999999</v>
      </c>
      <c r="H27" s="1">
        <f t="shared" si="2"/>
        <v>0.53160000000000007</v>
      </c>
      <c r="I27" s="1">
        <v>-2.6663000000000001</v>
      </c>
      <c r="J27" s="1">
        <f t="shared" si="3"/>
        <v>0.68359999999999976</v>
      </c>
      <c r="K27" s="1">
        <v>-2.3982000000000001</v>
      </c>
      <c r="L27" s="1">
        <f t="shared" si="4"/>
        <v>0.2681</v>
      </c>
      <c r="M27" s="1">
        <v>-2.6200999999999999</v>
      </c>
      <c r="N27" s="1">
        <f t="shared" si="5"/>
        <v>-0.22189999999999976</v>
      </c>
      <c r="O27" s="1">
        <v>-3.0548999999999999</v>
      </c>
      <c r="P27" s="1">
        <f t="shared" si="8"/>
        <v>-0.43480000000000008</v>
      </c>
      <c r="Q27" s="1">
        <v>-3.25</v>
      </c>
      <c r="R27" s="1">
        <f t="shared" si="6"/>
        <v>-0.62990000000000013</v>
      </c>
      <c r="T27" s="1">
        <f t="shared" si="7"/>
        <v>5.3616000000000001</v>
      </c>
      <c r="U27" s="1">
        <v>0.25329999999999586</v>
      </c>
    </row>
    <row r="28" spans="1:23" x14ac:dyDescent="0.2">
      <c r="A28" t="s">
        <v>26</v>
      </c>
      <c r="B28" s="1">
        <v>-8.4659999999999993</v>
      </c>
      <c r="C28" s="1">
        <v>-6.5975999999999999</v>
      </c>
      <c r="D28" s="1">
        <f t="shared" si="0"/>
        <v>1.8683999999999994</v>
      </c>
      <c r="E28" s="1">
        <v>-3.4822000000000002</v>
      </c>
      <c r="F28" s="1">
        <f t="shared" si="1"/>
        <v>3.1153999999999997</v>
      </c>
      <c r="G28" s="1">
        <v>-2.9165999999999999</v>
      </c>
      <c r="H28" s="1">
        <f t="shared" si="2"/>
        <v>0.56560000000000032</v>
      </c>
      <c r="I28" s="1">
        <v>-1.7432000000000001</v>
      </c>
      <c r="J28" s="1">
        <f t="shared" si="3"/>
        <v>1.1733999999999998</v>
      </c>
      <c r="K28" s="1">
        <v>-2.2193000000000001</v>
      </c>
      <c r="L28" s="1">
        <f t="shared" si="4"/>
        <v>-0.47609999999999997</v>
      </c>
      <c r="M28" s="1">
        <v>-2.2229999999999999</v>
      </c>
      <c r="N28" s="1">
        <f t="shared" si="5"/>
        <v>-3.6999999999998145E-3</v>
      </c>
      <c r="O28" s="1">
        <v>-2.3245</v>
      </c>
      <c r="P28" s="1">
        <f t="shared" si="8"/>
        <v>-0.10150000000000015</v>
      </c>
      <c r="Q28" s="1">
        <v>-2.6080000000000001</v>
      </c>
      <c r="R28" s="1">
        <f t="shared" si="6"/>
        <v>-0.38500000000000023</v>
      </c>
      <c r="T28" s="1">
        <f t="shared" si="7"/>
        <v>6.2429999999999994</v>
      </c>
      <c r="U28" s="1">
        <v>34.328499999999991</v>
      </c>
    </row>
    <row r="29" spans="1:23" x14ac:dyDescent="0.2">
      <c r="A29" t="s">
        <v>27</v>
      </c>
      <c r="B29" s="1">
        <v>-5.6140999999999996</v>
      </c>
      <c r="C29" s="1">
        <v>-2.9714</v>
      </c>
      <c r="D29" s="1">
        <f t="shared" si="0"/>
        <v>2.6426999999999996</v>
      </c>
      <c r="E29" s="1">
        <v>-2.5276000000000001</v>
      </c>
      <c r="F29" s="1">
        <f t="shared" si="1"/>
        <v>0.44379999999999997</v>
      </c>
      <c r="G29" s="1">
        <v>-1.0085999999999999</v>
      </c>
      <c r="H29" s="1">
        <f t="shared" si="2"/>
        <v>1.5190000000000001</v>
      </c>
      <c r="I29" s="1">
        <v>-0.56850000000000001</v>
      </c>
      <c r="J29" s="1">
        <f t="shared" si="3"/>
        <v>0.44009999999999994</v>
      </c>
      <c r="K29" s="1">
        <v>-0.59019999999999995</v>
      </c>
      <c r="L29" s="1">
        <f t="shared" si="4"/>
        <v>-2.1699999999999942E-2</v>
      </c>
      <c r="M29" s="1">
        <v>-2.4598</v>
      </c>
      <c r="N29" s="1">
        <f t="shared" si="5"/>
        <v>-1.8696000000000002</v>
      </c>
      <c r="O29" s="1">
        <v>-3.9355000000000002</v>
      </c>
      <c r="P29" s="1">
        <f t="shared" si="8"/>
        <v>-1.4757000000000002</v>
      </c>
      <c r="Q29" s="1">
        <v>-4.0011999999999999</v>
      </c>
      <c r="R29" s="1">
        <f t="shared" si="6"/>
        <v>-1.5413999999999999</v>
      </c>
      <c r="T29" s="1">
        <f t="shared" si="7"/>
        <v>3.1542999999999997</v>
      </c>
      <c r="U29" s="1">
        <v>9.1633999999999993</v>
      </c>
    </row>
    <row r="30" spans="1:23" x14ac:dyDescent="0.2">
      <c r="A30" t="s">
        <v>28</v>
      </c>
      <c r="B30" s="1">
        <v>-4.3788</v>
      </c>
      <c r="C30" s="1">
        <v>-4.6135999999999999</v>
      </c>
      <c r="D30" s="1">
        <f t="shared" si="0"/>
        <v>-0.2347999999999999</v>
      </c>
      <c r="E30" s="1">
        <v>-1.7853000000000001</v>
      </c>
      <c r="F30" s="1">
        <f t="shared" si="1"/>
        <v>2.8282999999999996</v>
      </c>
      <c r="G30" s="1">
        <v>-1.7954000000000001</v>
      </c>
      <c r="H30" s="1">
        <f t="shared" si="2"/>
        <v>-1.0099999999999998E-2</v>
      </c>
      <c r="I30" s="1">
        <v>-2.3536999999999999</v>
      </c>
      <c r="J30" s="1">
        <f t="shared" si="3"/>
        <v>-0.5582999999999998</v>
      </c>
      <c r="K30" s="1">
        <v>-1.7945</v>
      </c>
      <c r="L30" s="1">
        <f t="shared" si="4"/>
        <v>0.55919999999999992</v>
      </c>
      <c r="M30" s="1">
        <v>-1.8620000000000001</v>
      </c>
      <c r="N30" s="1">
        <f t="shared" si="5"/>
        <v>-6.7500000000000115E-2</v>
      </c>
      <c r="O30" s="1">
        <v>-2.1114000000000002</v>
      </c>
      <c r="P30" s="1">
        <f t="shared" si="8"/>
        <v>-0.24940000000000007</v>
      </c>
      <c r="Q30" s="1">
        <v>-2.6427</v>
      </c>
      <c r="R30" s="1">
        <f t="shared" si="6"/>
        <v>-0.78069999999999995</v>
      </c>
      <c r="T30" s="1">
        <f t="shared" si="7"/>
        <v>2.5167999999999999</v>
      </c>
      <c r="U30" s="1">
        <v>42.563400000000009</v>
      </c>
    </row>
    <row r="31" spans="1:23" x14ac:dyDescent="0.2">
      <c r="A31" t="s">
        <v>29</v>
      </c>
      <c r="B31" s="1">
        <v>-7.1344000000000003</v>
      </c>
      <c r="C31" s="1">
        <v>-4.2154999999999996</v>
      </c>
      <c r="D31" s="1">
        <f t="shared" si="0"/>
        <v>2.9189000000000007</v>
      </c>
      <c r="E31" s="1">
        <v>-3.6438999999999999</v>
      </c>
      <c r="F31" s="1">
        <f t="shared" si="1"/>
        <v>0.57159999999999966</v>
      </c>
      <c r="G31" s="1">
        <v>-1.6775</v>
      </c>
      <c r="H31" s="1">
        <f t="shared" si="2"/>
        <v>1.9663999999999999</v>
      </c>
      <c r="I31" s="1">
        <v>-2.1978</v>
      </c>
      <c r="J31" s="1">
        <f t="shared" si="3"/>
        <v>-0.52029999999999998</v>
      </c>
      <c r="K31" s="1">
        <v>-2.2715999999999998</v>
      </c>
      <c r="L31" s="1">
        <f t="shared" si="4"/>
        <v>-7.3799999999999866E-2</v>
      </c>
      <c r="M31" s="1">
        <v>-2.0783999999999998</v>
      </c>
      <c r="N31" s="1">
        <f t="shared" si="5"/>
        <v>0.19320000000000004</v>
      </c>
      <c r="O31" s="1">
        <v>-1.3411</v>
      </c>
      <c r="P31" s="1">
        <f t="shared" si="8"/>
        <v>0.73729999999999984</v>
      </c>
      <c r="Q31" s="1">
        <v>-0.78339999999999999</v>
      </c>
      <c r="R31" s="1">
        <f t="shared" si="6"/>
        <v>1.2949999999999999</v>
      </c>
      <c r="T31" s="1">
        <f t="shared" si="7"/>
        <v>5.0560000000000009</v>
      </c>
      <c r="U31" s="1">
        <v>11.444400000000002</v>
      </c>
    </row>
    <row r="32" spans="1:23" x14ac:dyDescent="0.2">
      <c r="A32" t="s">
        <v>30</v>
      </c>
      <c r="B32" s="1">
        <v>-1.1303000000000001</v>
      </c>
      <c r="C32" s="1">
        <v>-0.89849999999999997</v>
      </c>
      <c r="D32" s="1">
        <f t="shared" si="0"/>
        <v>0.23180000000000012</v>
      </c>
      <c r="E32" s="1">
        <v>-1.202</v>
      </c>
      <c r="F32" s="1">
        <f t="shared" si="1"/>
        <v>-0.30349999999999999</v>
      </c>
      <c r="G32" s="1">
        <v>-1.2362</v>
      </c>
      <c r="H32" s="1">
        <f t="shared" si="2"/>
        <v>-3.4200000000000008E-2</v>
      </c>
      <c r="I32" s="1">
        <v>-1.6093999999999999</v>
      </c>
      <c r="J32" s="1">
        <f t="shared" si="3"/>
        <v>-0.37319999999999998</v>
      </c>
      <c r="K32" s="1">
        <v>-1.1311</v>
      </c>
      <c r="L32" s="1">
        <f t="shared" si="4"/>
        <v>0.47829999999999995</v>
      </c>
      <c r="M32" s="1">
        <v>-1.2</v>
      </c>
      <c r="N32" s="1">
        <f t="shared" si="5"/>
        <v>-6.8899999999999961E-2</v>
      </c>
      <c r="O32" s="1">
        <v>-1.5330999999999999</v>
      </c>
      <c r="P32" s="1">
        <f t="shared" si="8"/>
        <v>-0.33309999999999995</v>
      </c>
      <c r="Q32" s="1">
        <v>-1.4174</v>
      </c>
      <c r="R32" s="1">
        <f t="shared" si="6"/>
        <v>-0.21740000000000004</v>
      </c>
      <c r="T32" s="1">
        <f t="shared" si="7"/>
        <v>-6.9699999999999873E-2</v>
      </c>
      <c r="U32" s="1">
        <v>16.585900000000002</v>
      </c>
    </row>
    <row r="33" spans="1:34" x14ac:dyDescent="0.2">
      <c r="A33" t="s">
        <v>31</v>
      </c>
      <c r="B33" s="1">
        <v>0.74319999999999997</v>
      </c>
      <c r="C33" s="1">
        <v>-2.2800000000000001E-2</v>
      </c>
      <c r="D33" s="1">
        <f t="shared" si="0"/>
        <v>-0.76600000000000001</v>
      </c>
      <c r="E33" s="1">
        <v>0.21440000000000001</v>
      </c>
      <c r="F33" s="1">
        <f t="shared" si="1"/>
        <v>0.23720000000000002</v>
      </c>
      <c r="G33" s="1">
        <v>7.3800000000000004E-2</v>
      </c>
      <c r="H33" s="1">
        <f t="shared" si="2"/>
        <v>-0.1406</v>
      </c>
      <c r="I33" s="1">
        <v>-0.4511</v>
      </c>
      <c r="J33" s="1">
        <f t="shared" si="3"/>
        <v>-0.52490000000000003</v>
      </c>
      <c r="K33" s="1">
        <v>0.4</v>
      </c>
      <c r="L33" s="1">
        <f t="shared" si="4"/>
        <v>0.85109999999999997</v>
      </c>
      <c r="M33" s="1">
        <v>0.2505</v>
      </c>
      <c r="N33" s="1">
        <f t="shared" si="5"/>
        <v>-0.14950000000000002</v>
      </c>
      <c r="O33" s="1">
        <v>-0.34229999999999999</v>
      </c>
      <c r="P33" s="1">
        <f t="shared" si="8"/>
        <v>-0.59279999999999999</v>
      </c>
      <c r="Q33" s="1">
        <v>0.25679999999999997</v>
      </c>
      <c r="R33" s="1">
        <f t="shared" si="6"/>
        <v>6.2999999999999723E-3</v>
      </c>
      <c r="T33" s="1">
        <f t="shared" si="7"/>
        <v>-0.49269999999999997</v>
      </c>
      <c r="U33" s="1">
        <v>3.4112999999999971</v>
      </c>
    </row>
    <row r="34" spans="1:34" x14ac:dyDescent="0.2">
      <c r="A34" t="s">
        <v>32</v>
      </c>
      <c r="B34" s="1">
        <v>-7.2777000000000003</v>
      </c>
      <c r="C34" s="1">
        <v>-5.6813000000000002</v>
      </c>
      <c r="D34" s="1">
        <f t="shared" si="0"/>
        <v>1.5964</v>
      </c>
      <c r="E34" s="1">
        <v>-6.5183</v>
      </c>
      <c r="F34" s="1">
        <f t="shared" si="1"/>
        <v>-0.83699999999999974</v>
      </c>
      <c r="G34" s="1">
        <v>-4.4268000000000001</v>
      </c>
      <c r="H34" s="1">
        <f t="shared" si="2"/>
        <v>2.0914999999999999</v>
      </c>
      <c r="I34" s="1">
        <v>-5.3573000000000004</v>
      </c>
      <c r="J34" s="1">
        <f t="shared" si="3"/>
        <v>-0.93050000000000033</v>
      </c>
      <c r="K34" s="1">
        <v>-4.4631999999999996</v>
      </c>
      <c r="L34" s="5">
        <f t="shared" si="4"/>
        <v>0.89410000000000078</v>
      </c>
      <c r="M34" s="1">
        <v>-3.7244999999999999</v>
      </c>
      <c r="N34" s="1">
        <f t="shared" si="5"/>
        <v>0.73869999999999969</v>
      </c>
      <c r="O34" s="1">
        <v>-3.1882999999999999</v>
      </c>
      <c r="P34" s="1">
        <f t="shared" si="8"/>
        <v>0.53620000000000001</v>
      </c>
      <c r="Q34" s="1">
        <v>-2.6461999999999999</v>
      </c>
      <c r="R34" s="1">
        <f t="shared" si="6"/>
        <v>1.0783</v>
      </c>
      <c r="T34" s="1">
        <f t="shared" si="7"/>
        <v>3.5532000000000004</v>
      </c>
      <c r="U34" s="1">
        <v>12.844999999999999</v>
      </c>
    </row>
    <row r="35" spans="1:34" x14ac:dyDescent="0.2">
      <c r="D35" s="3">
        <f>COUNTIF(D7:D34,"&gt;0")</f>
        <v>19</v>
      </c>
      <c r="E35" s="1"/>
      <c r="F35" s="3">
        <f>COUNTIF(F7:F34,"&gt;0")</f>
        <v>24</v>
      </c>
      <c r="G35" s="1"/>
      <c r="H35" s="3">
        <f>COUNTIF(H7:H34,"&gt;0")</f>
        <v>19</v>
      </c>
      <c r="I35" s="1"/>
      <c r="J35" s="3">
        <f>COUNTIF(J7:J34,"&gt;0")</f>
        <v>13</v>
      </c>
      <c r="K35" s="1"/>
      <c r="L35" s="3">
        <f>COUNTIF(L7:L34,"&gt;0")</f>
        <v>17</v>
      </c>
      <c r="M35" s="1"/>
      <c r="N35" s="3">
        <f>COUNTIF(N7:N34,"&gt;0")</f>
        <v>13</v>
      </c>
      <c r="O35" s="3"/>
      <c r="P35" s="3">
        <f t="shared" ref="P35" si="9">COUNTIF(P7:P34,"&gt;0")</f>
        <v>8</v>
      </c>
      <c r="Q35" s="1"/>
      <c r="R35" s="2">
        <v>9</v>
      </c>
    </row>
    <row r="36" spans="1:34" x14ac:dyDescent="0.2">
      <c r="B36" s="4">
        <v>2016</v>
      </c>
      <c r="C36" s="15" t="s">
        <v>40</v>
      </c>
    </row>
    <row r="37" spans="1:34" x14ac:dyDescent="0.2">
      <c r="A37" t="s">
        <v>13</v>
      </c>
      <c r="B37" s="1">
        <v>-3.7894000000000001</v>
      </c>
      <c r="C37" s="1">
        <v>0</v>
      </c>
    </row>
    <row r="38" spans="1:34" x14ac:dyDescent="0.2">
      <c r="A38" t="s">
        <v>32</v>
      </c>
      <c r="B38" s="1">
        <v>-3.7244999999999999</v>
      </c>
      <c r="C38" s="1">
        <v>-0.75</v>
      </c>
    </row>
    <row r="39" spans="1:34" x14ac:dyDescent="0.2">
      <c r="A39" t="s">
        <v>25</v>
      </c>
      <c r="B39" s="1">
        <v>-2.6200999999999999</v>
      </c>
      <c r="C39" s="1">
        <v>-1</v>
      </c>
    </row>
    <row r="40" spans="1:34" x14ac:dyDescent="0.2">
      <c r="A40" t="s">
        <v>5</v>
      </c>
      <c r="B40" s="1">
        <v>-2.5323000000000002</v>
      </c>
      <c r="C40" s="1">
        <v>0</v>
      </c>
      <c r="S40" s="6">
        <v>2011</v>
      </c>
      <c r="T40" s="6">
        <v>0.8</v>
      </c>
      <c r="U40" s="6">
        <v>19</v>
      </c>
      <c r="AC40" s="18"/>
      <c r="AD40" s="18"/>
      <c r="AE40" s="18"/>
      <c r="AF40" s="18"/>
      <c r="AG40" s="18"/>
      <c r="AH40" s="18"/>
    </row>
    <row r="41" spans="1:34" x14ac:dyDescent="0.2">
      <c r="A41" t="s">
        <v>14</v>
      </c>
      <c r="B41" s="1">
        <v>-2.4851999999999999</v>
      </c>
      <c r="C41" s="1">
        <v>-0.4</v>
      </c>
      <c r="S41" s="6">
        <v>2012</v>
      </c>
      <c r="T41" s="6">
        <v>1.1000000000000001</v>
      </c>
      <c r="U41" s="6">
        <v>24</v>
      </c>
      <c r="AC41" s="18"/>
      <c r="AD41" s="18"/>
      <c r="AE41" s="18"/>
      <c r="AF41" s="18"/>
      <c r="AG41" s="18"/>
      <c r="AH41" s="18"/>
    </row>
    <row r="42" spans="1:34" ht="15.75" x14ac:dyDescent="0.25">
      <c r="A42" t="s">
        <v>27</v>
      </c>
      <c r="B42" s="1">
        <v>-2.4598</v>
      </c>
      <c r="C42" s="1">
        <v>-1</v>
      </c>
      <c r="H42" s="20" t="s">
        <v>44</v>
      </c>
      <c r="S42" s="6">
        <v>2013</v>
      </c>
      <c r="T42" s="6">
        <v>0.9</v>
      </c>
      <c r="U42" s="6">
        <v>19</v>
      </c>
      <c r="W42" s="2" t="s">
        <v>37</v>
      </c>
      <c r="X42" s="2"/>
      <c r="Y42" s="2"/>
      <c r="Z42" s="2"/>
      <c r="AC42" s="18"/>
      <c r="AD42" s="18"/>
      <c r="AE42" s="18"/>
      <c r="AF42" s="18"/>
      <c r="AG42" s="18"/>
      <c r="AH42" s="18"/>
    </row>
    <row r="43" spans="1:34" x14ac:dyDescent="0.2">
      <c r="A43" t="s">
        <v>26</v>
      </c>
      <c r="B43" s="1">
        <v>-2.2229999999999999</v>
      </c>
      <c r="C43" s="1">
        <v>0.25</v>
      </c>
      <c r="S43" s="6">
        <v>2014</v>
      </c>
      <c r="T43" s="6">
        <v>0</v>
      </c>
      <c r="U43" s="6">
        <v>13</v>
      </c>
      <c r="AC43" s="19"/>
      <c r="AD43" s="19"/>
      <c r="AE43" s="19"/>
      <c r="AF43" s="19"/>
      <c r="AG43" s="19"/>
      <c r="AH43" s="19"/>
    </row>
    <row r="44" spans="1:34" x14ac:dyDescent="0.2">
      <c r="A44" t="s">
        <v>21</v>
      </c>
      <c r="B44" s="1">
        <v>-2.1695000000000002</v>
      </c>
      <c r="C44" s="1">
        <v>-1.5</v>
      </c>
      <c r="S44" s="6">
        <v>2015</v>
      </c>
      <c r="T44" s="6">
        <v>0.1</v>
      </c>
      <c r="U44" s="6">
        <v>17</v>
      </c>
      <c r="AC44" s="18"/>
      <c r="AD44" s="18"/>
      <c r="AE44" s="18"/>
      <c r="AF44" s="18"/>
      <c r="AG44" s="18"/>
      <c r="AH44" s="18"/>
    </row>
    <row r="45" spans="1:34" x14ac:dyDescent="0.2">
      <c r="A45" t="s">
        <v>29</v>
      </c>
      <c r="B45" s="1">
        <v>-2.0783999999999998</v>
      </c>
      <c r="C45" s="1">
        <v>-0.5</v>
      </c>
      <c r="S45" s="6">
        <v>2016</v>
      </c>
      <c r="T45" s="6">
        <v>0.1</v>
      </c>
      <c r="U45" s="6">
        <v>13</v>
      </c>
      <c r="W45">
        <v>2016</v>
      </c>
      <c r="X45" t="s">
        <v>43</v>
      </c>
    </row>
    <row r="46" spans="1:34" x14ac:dyDescent="0.2">
      <c r="A46" t="s">
        <v>11</v>
      </c>
      <c r="B46" s="1">
        <v>-1.8629</v>
      </c>
      <c r="C46" s="1">
        <v>-0.5</v>
      </c>
      <c r="S46" s="6" t="s">
        <v>39</v>
      </c>
      <c r="T46" s="9">
        <v>-0.1</v>
      </c>
      <c r="U46" s="9">
        <v>9</v>
      </c>
      <c r="W46" s="1">
        <v>-2.5323000000000002</v>
      </c>
      <c r="X46" s="1"/>
    </row>
    <row r="47" spans="1:34" ht="15.75" x14ac:dyDescent="0.25">
      <c r="A47" t="s">
        <v>28</v>
      </c>
      <c r="B47" s="1">
        <v>-1.8620000000000001</v>
      </c>
      <c r="C47" s="1">
        <v>0.25</v>
      </c>
      <c r="W47" s="1">
        <v>-0.30299999999999999</v>
      </c>
      <c r="X47" s="1">
        <v>-1.4699999999999991E-2</v>
      </c>
      <c r="Z47" s="20" t="s">
        <v>46</v>
      </c>
    </row>
    <row r="48" spans="1:34" x14ac:dyDescent="0.2">
      <c r="A48" t="s">
        <v>16</v>
      </c>
      <c r="B48" s="1">
        <v>-1.5904</v>
      </c>
      <c r="C48" s="1">
        <v>0</v>
      </c>
      <c r="W48" s="1">
        <v>0.21709999999999999</v>
      </c>
      <c r="X48" s="1">
        <v>-0.34519999999999995</v>
      </c>
    </row>
    <row r="49" spans="1:24" x14ac:dyDescent="0.2">
      <c r="A49" t="s">
        <v>3</v>
      </c>
      <c r="B49" s="1">
        <v>-1.5496000000000001</v>
      </c>
      <c r="C49" s="1"/>
      <c r="W49" s="1">
        <v>-0.63859999999999995</v>
      </c>
      <c r="X49" s="1">
        <v>0.59289999999999998</v>
      </c>
    </row>
    <row r="50" spans="1:24" x14ac:dyDescent="0.2">
      <c r="A50" t="s">
        <v>15</v>
      </c>
      <c r="B50" s="1">
        <v>-1.4211</v>
      </c>
      <c r="C50" s="1">
        <v>-1.75</v>
      </c>
      <c r="S50" s="11"/>
      <c r="T50" s="11"/>
      <c r="U50" s="11"/>
      <c r="W50" s="1">
        <v>0.66249999999999998</v>
      </c>
      <c r="X50" s="1">
        <v>-0.33909999999999996</v>
      </c>
    </row>
    <row r="51" spans="1:24" x14ac:dyDescent="0.2">
      <c r="A51" t="s">
        <v>22</v>
      </c>
      <c r="B51" s="1">
        <v>-1.397</v>
      </c>
      <c r="C51" s="1">
        <v>0</v>
      </c>
      <c r="W51" s="1">
        <v>0.23960000000000001</v>
      </c>
      <c r="X51" s="1">
        <v>-0.45730000000000004</v>
      </c>
    </row>
    <row r="52" spans="1:24" x14ac:dyDescent="0.2">
      <c r="A52" t="s">
        <v>30</v>
      </c>
      <c r="B52" s="1">
        <v>-1.2</v>
      </c>
      <c r="C52" s="1">
        <v>-0.5</v>
      </c>
      <c r="W52" s="1">
        <v>-1.8629</v>
      </c>
      <c r="X52" s="1">
        <v>0.87219999999999998</v>
      </c>
    </row>
    <row r="53" spans="1:24" x14ac:dyDescent="0.2">
      <c r="A53" t="s">
        <v>4</v>
      </c>
      <c r="B53" s="1">
        <v>-1.1454</v>
      </c>
      <c r="C53" s="1"/>
      <c r="W53" s="1">
        <v>3.6595</v>
      </c>
      <c r="X53" s="1">
        <v>-1.1015000000000001</v>
      </c>
    </row>
    <row r="54" spans="1:24" x14ac:dyDescent="0.2">
      <c r="A54" t="s">
        <v>19</v>
      </c>
      <c r="B54" s="1">
        <v>-0.95130000000000003</v>
      </c>
      <c r="C54" s="1">
        <v>-1</v>
      </c>
      <c r="W54" s="1">
        <v>-3.7894000000000001</v>
      </c>
      <c r="X54" s="1">
        <v>0.20429999999999993</v>
      </c>
    </row>
    <row r="55" spans="1:24" x14ac:dyDescent="0.2">
      <c r="A55" t="s">
        <v>24</v>
      </c>
      <c r="B55" s="1">
        <v>-0.94750000000000001</v>
      </c>
      <c r="C55" s="1">
        <v>-0.5</v>
      </c>
      <c r="W55" s="1">
        <v>-2.4851999999999999</v>
      </c>
      <c r="X55" s="1">
        <v>-0.24360000000000026</v>
      </c>
    </row>
    <row r="56" spans="1:24" x14ac:dyDescent="0.2">
      <c r="A56" t="s">
        <v>18</v>
      </c>
      <c r="B56" s="1">
        <v>-0.68200000000000005</v>
      </c>
      <c r="C56" s="1">
        <v>-1</v>
      </c>
      <c r="W56" s="1">
        <v>-1.4211</v>
      </c>
      <c r="X56" s="1">
        <v>-1.7475000000000001</v>
      </c>
    </row>
    <row r="57" spans="1:24" x14ac:dyDescent="0.2">
      <c r="A57" t="s">
        <v>8</v>
      </c>
      <c r="B57" s="1">
        <v>-0.63859999999999995</v>
      </c>
      <c r="C57" s="1">
        <v>-0.5</v>
      </c>
      <c r="W57" s="1">
        <v>-1.5904</v>
      </c>
      <c r="X57" s="1">
        <v>-0.89229999999999987</v>
      </c>
    </row>
    <row r="58" spans="1:24" x14ac:dyDescent="0.2">
      <c r="A58" t="s">
        <v>6</v>
      </c>
      <c r="B58" s="1">
        <v>-0.30299999999999999</v>
      </c>
      <c r="C58" s="1">
        <v>-1</v>
      </c>
      <c r="S58" s="11"/>
      <c r="T58" s="11"/>
      <c r="U58" s="11"/>
      <c r="W58" s="1">
        <v>0.60189999999999999</v>
      </c>
      <c r="X58" s="1">
        <v>-1.5262</v>
      </c>
    </row>
    <row r="59" spans="1:24" x14ac:dyDescent="0.2">
      <c r="A59" t="s">
        <v>23</v>
      </c>
      <c r="B59" s="1">
        <v>0.18640000000000001</v>
      </c>
      <c r="C59" s="1">
        <v>-0.5</v>
      </c>
      <c r="W59" s="1">
        <v>-0.68200000000000005</v>
      </c>
      <c r="X59" s="1">
        <v>-0.88279999999999992</v>
      </c>
    </row>
    <row r="60" spans="1:24" x14ac:dyDescent="0.2">
      <c r="A60" t="s">
        <v>7</v>
      </c>
      <c r="B60" s="1">
        <v>0.21709999999999999</v>
      </c>
      <c r="C60" s="1">
        <v>-1</v>
      </c>
      <c r="W60" s="1">
        <v>-0.95130000000000003</v>
      </c>
      <c r="X60" s="1">
        <v>-0.53499999999999992</v>
      </c>
    </row>
    <row r="61" spans="1:24" x14ac:dyDescent="0.2">
      <c r="A61" t="s">
        <v>10</v>
      </c>
      <c r="B61" s="1">
        <v>0.23960000000000001</v>
      </c>
      <c r="C61" s="1">
        <v>0</v>
      </c>
      <c r="W61" s="1">
        <v>2.1978</v>
      </c>
      <c r="X61" s="1">
        <v>-1.8785000000000001</v>
      </c>
    </row>
    <row r="62" spans="1:24" x14ac:dyDescent="0.2">
      <c r="A62" t="s">
        <v>31</v>
      </c>
      <c r="B62" s="1">
        <v>0.2505</v>
      </c>
      <c r="C62" s="1">
        <v>-1</v>
      </c>
      <c r="S62" s="11"/>
      <c r="T62" s="11"/>
      <c r="U62" s="11"/>
      <c r="W62" s="1">
        <v>-2.1695000000000002</v>
      </c>
      <c r="X62" s="1">
        <v>-1.4511999999999996</v>
      </c>
    </row>
    <row r="63" spans="1:24" x14ac:dyDescent="0.2">
      <c r="A63" t="s">
        <v>17</v>
      </c>
      <c r="B63" s="1">
        <v>0.60189999999999999</v>
      </c>
      <c r="C63" s="1">
        <v>0</v>
      </c>
      <c r="W63" s="1">
        <v>-1.397</v>
      </c>
      <c r="X63" s="1">
        <v>0.86930000000000007</v>
      </c>
    </row>
    <row r="64" spans="1:24" x14ac:dyDescent="0.2">
      <c r="A64" t="s">
        <v>9</v>
      </c>
      <c r="B64" s="1">
        <v>0.66249999999999998</v>
      </c>
      <c r="C64" s="1">
        <v>-0.5</v>
      </c>
      <c r="W64" s="1">
        <v>0.18640000000000001</v>
      </c>
      <c r="X64" s="1">
        <v>-0.10370000000000001</v>
      </c>
    </row>
    <row r="65" spans="1:24" x14ac:dyDescent="0.2">
      <c r="A65" t="s">
        <v>20</v>
      </c>
      <c r="B65" s="1">
        <v>2.1978</v>
      </c>
      <c r="C65" s="1">
        <v>-0.5</v>
      </c>
      <c r="W65" s="1">
        <v>-0.94750000000000001</v>
      </c>
      <c r="X65" s="1">
        <v>0.21330000000000005</v>
      </c>
    </row>
    <row r="66" spans="1:24" x14ac:dyDescent="0.2">
      <c r="A66" t="s">
        <v>12</v>
      </c>
      <c r="B66" s="1">
        <v>3.6595</v>
      </c>
      <c r="C66" s="1"/>
      <c r="W66" s="1">
        <v>-2.6200999999999999</v>
      </c>
      <c r="X66" s="1">
        <v>-0.62990000000000013</v>
      </c>
    </row>
    <row r="67" spans="1:24" x14ac:dyDescent="0.2">
      <c r="W67" s="1">
        <v>-2.2229999999999999</v>
      </c>
      <c r="X67" s="1">
        <v>-0.38500000000000023</v>
      </c>
    </row>
    <row r="68" spans="1:24" x14ac:dyDescent="0.2">
      <c r="W68" s="1">
        <v>-2.4598</v>
      </c>
      <c r="X68" s="1">
        <v>-1.5413999999999999</v>
      </c>
    </row>
    <row r="69" spans="1:24" x14ac:dyDescent="0.2">
      <c r="W69" s="1">
        <v>-1.8620000000000001</v>
      </c>
      <c r="X69" s="1">
        <v>-0.78069999999999995</v>
      </c>
    </row>
    <row r="70" spans="1:24" x14ac:dyDescent="0.2">
      <c r="B70">
        <v>2016</v>
      </c>
      <c r="C70" s="10">
        <v>2012</v>
      </c>
      <c r="W70" s="1">
        <v>-2.0783999999999998</v>
      </c>
      <c r="X70" s="1">
        <v>1.2949999999999999</v>
      </c>
    </row>
    <row r="71" spans="1:24" x14ac:dyDescent="0.2">
      <c r="A71" t="s">
        <v>32</v>
      </c>
      <c r="B71" s="1">
        <v>3.6595</v>
      </c>
      <c r="C71" s="1">
        <v>-6.5183</v>
      </c>
      <c r="W71" s="1">
        <v>-1.2</v>
      </c>
      <c r="X71" s="1">
        <v>-0.21740000000000004</v>
      </c>
    </row>
    <row r="72" spans="1:24" x14ac:dyDescent="0.2">
      <c r="A72" t="s">
        <v>31</v>
      </c>
      <c r="B72" s="1">
        <v>2.1978</v>
      </c>
      <c r="C72" s="1">
        <v>0.21440000000000001</v>
      </c>
      <c r="W72" s="1">
        <v>0.2505</v>
      </c>
      <c r="X72" s="1">
        <v>6.2999999999999723E-3</v>
      </c>
    </row>
    <row r="73" spans="1:24" x14ac:dyDescent="0.2">
      <c r="A73" t="s">
        <v>13</v>
      </c>
      <c r="B73" s="1">
        <v>0.66249999999999998</v>
      </c>
      <c r="C73" s="1">
        <v>-1.202</v>
      </c>
      <c r="W73" s="1">
        <v>-3.7244999999999999</v>
      </c>
      <c r="X73" s="1">
        <v>1.0783</v>
      </c>
    </row>
    <row r="74" spans="1:24" ht="20.25" x14ac:dyDescent="0.3">
      <c r="A74" t="s">
        <v>28</v>
      </c>
      <c r="B74" s="1">
        <v>0.60189999999999999</v>
      </c>
      <c r="C74" s="1">
        <v>-3.6438999999999999</v>
      </c>
      <c r="X74" s="7">
        <f>COUNTIF(X46:X73,"&gt;0")</f>
        <v>8</v>
      </c>
    </row>
    <row r="75" spans="1:24" x14ac:dyDescent="0.2">
      <c r="A75" t="s">
        <v>29</v>
      </c>
      <c r="B75" s="1">
        <v>0.2505</v>
      </c>
      <c r="C75" s="1">
        <v>-1.7853000000000001</v>
      </c>
      <c r="W75" t="s">
        <v>38</v>
      </c>
      <c r="X75">
        <v>2016</v>
      </c>
    </row>
    <row r="76" spans="1:24" x14ac:dyDescent="0.2">
      <c r="A76" t="s">
        <v>27</v>
      </c>
      <c r="B76" s="1">
        <v>0.23960000000000001</v>
      </c>
      <c r="C76" s="1">
        <v>-2.5276000000000001</v>
      </c>
      <c r="W76" s="1">
        <v>0.37730000000000041</v>
      </c>
      <c r="X76" s="1">
        <v>-2.5323000000000002</v>
      </c>
    </row>
    <row r="77" spans="1:24" x14ac:dyDescent="0.2">
      <c r="A77" t="s">
        <v>26</v>
      </c>
      <c r="B77" s="1">
        <v>0.21709999999999999</v>
      </c>
      <c r="C77" s="1">
        <v>-3.4822000000000002</v>
      </c>
      <c r="W77" s="1">
        <v>-1.4699999999999991E-2</v>
      </c>
      <c r="X77" s="1">
        <v>-0.30299999999999999</v>
      </c>
    </row>
    <row r="78" spans="1:24" x14ac:dyDescent="0.2">
      <c r="A78" t="s">
        <v>25</v>
      </c>
      <c r="B78" s="1">
        <v>0.18640000000000001</v>
      </c>
      <c r="C78" s="1">
        <v>-3.8815</v>
      </c>
      <c r="W78" s="1">
        <v>-0.34519999999999995</v>
      </c>
      <c r="X78" s="1">
        <v>0.21709999999999999</v>
      </c>
    </row>
    <row r="79" spans="1:24" x14ac:dyDescent="0.2">
      <c r="A79" t="s">
        <v>23</v>
      </c>
      <c r="B79" s="1">
        <v>-0.30299999999999999</v>
      </c>
      <c r="C79" s="1">
        <v>-1.8709</v>
      </c>
      <c r="W79" s="1">
        <v>0.59289999999999998</v>
      </c>
      <c r="X79" s="1">
        <v>-0.63859999999999995</v>
      </c>
    </row>
    <row r="80" spans="1:24" x14ac:dyDescent="0.2">
      <c r="A80" t="s">
        <v>22</v>
      </c>
      <c r="B80" s="1">
        <v>-0.63859999999999995</v>
      </c>
      <c r="C80" s="1">
        <v>-2.109</v>
      </c>
      <c r="W80" s="1">
        <v>-0.33909999999999996</v>
      </c>
      <c r="X80" s="1">
        <v>0.66249999999999998</v>
      </c>
    </row>
    <row r="81" spans="1:24" x14ac:dyDescent="0.2">
      <c r="A81" t="s">
        <v>20</v>
      </c>
      <c r="B81" s="1">
        <v>-0.68200000000000005</v>
      </c>
      <c r="C81" s="1">
        <v>-2.7679999999999998</v>
      </c>
      <c r="W81" s="1">
        <v>-0.45730000000000004</v>
      </c>
      <c r="X81" s="1">
        <v>0.23960000000000001</v>
      </c>
    </row>
    <row r="82" spans="1:24" x14ac:dyDescent="0.2">
      <c r="A82" t="s">
        <v>19</v>
      </c>
      <c r="B82" s="1">
        <v>-0.94750000000000001</v>
      </c>
      <c r="C82" s="1">
        <v>-1.1569</v>
      </c>
      <c r="W82" s="1">
        <v>0.87219999999999998</v>
      </c>
      <c r="X82" s="1">
        <v>-1.8629</v>
      </c>
    </row>
    <row r="83" spans="1:24" x14ac:dyDescent="0.2">
      <c r="A83" t="s">
        <v>18</v>
      </c>
      <c r="B83" s="1">
        <v>-0.95130000000000003</v>
      </c>
      <c r="C83" s="1">
        <v>2.6890000000000001</v>
      </c>
      <c r="W83" s="1">
        <v>-1.1015000000000001</v>
      </c>
      <c r="X83" s="1">
        <v>3.6595</v>
      </c>
    </row>
    <row r="84" spans="1:24" x14ac:dyDescent="0.2">
      <c r="A84" t="s">
        <v>16</v>
      </c>
      <c r="B84" s="1">
        <v>-1.1454</v>
      </c>
      <c r="C84" s="1">
        <v>-2.4361999999999999</v>
      </c>
      <c r="W84" s="1">
        <v>0.20429999999999993</v>
      </c>
      <c r="X84" s="1">
        <v>-3.7894000000000001</v>
      </c>
    </row>
    <row r="85" spans="1:24" x14ac:dyDescent="0.2">
      <c r="A85" t="s">
        <v>11</v>
      </c>
      <c r="B85" s="1">
        <v>-1.2</v>
      </c>
      <c r="C85" s="1">
        <v>-8.8400000000000006E-2</v>
      </c>
      <c r="W85" s="1">
        <v>-0.24360000000000026</v>
      </c>
      <c r="X85" s="1">
        <v>-2.4851999999999999</v>
      </c>
    </row>
    <row r="86" spans="1:24" x14ac:dyDescent="0.2">
      <c r="A86" t="s">
        <v>21</v>
      </c>
      <c r="B86" s="1">
        <v>-1.397</v>
      </c>
      <c r="C86" s="1">
        <v>-4.5431999999999997</v>
      </c>
      <c r="W86" s="1">
        <v>-1.7475000000000001</v>
      </c>
      <c r="X86" s="1">
        <v>-1.4211</v>
      </c>
    </row>
    <row r="87" spans="1:24" x14ac:dyDescent="0.2">
      <c r="A87" t="s">
        <v>12</v>
      </c>
      <c r="B87" s="1">
        <v>-1.4211</v>
      </c>
      <c r="C87" s="1">
        <v>-1.4873000000000001</v>
      </c>
      <c r="W87" s="1">
        <v>-0.89229999999999987</v>
      </c>
      <c r="X87" s="1">
        <v>-1.5904</v>
      </c>
    </row>
    <row r="88" spans="1:24" x14ac:dyDescent="0.2">
      <c r="A88" t="s">
        <v>9</v>
      </c>
      <c r="B88" s="1">
        <v>-1.5496000000000001</v>
      </c>
      <c r="C88" s="1">
        <v>-3.8481000000000001</v>
      </c>
      <c r="W88" s="1">
        <v>-1.5262</v>
      </c>
      <c r="X88" s="1">
        <v>0.60189999999999999</v>
      </c>
    </row>
    <row r="89" spans="1:24" x14ac:dyDescent="0.2">
      <c r="A89" t="s">
        <v>14</v>
      </c>
      <c r="B89" s="1">
        <v>-1.5904</v>
      </c>
      <c r="C89" s="1">
        <v>-4.1722999999999999</v>
      </c>
      <c r="W89" s="1">
        <v>-0.88279999999999992</v>
      </c>
      <c r="X89" s="1">
        <v>-0.68200000000000005</v>
      </c>
    </row>
    <row r="90" spans="1:24" x14ac:dyDescent="0.2">
      <c r="A90" t="s">
        <v>30</v>
      </c>
      <c r="B90" s="1">
        <v>-1.8620000000000001</v>
      </c>
      <c r="C90" s="1">
        <v>-3.2999000000000001</v>
      </c>
      <c r="W90" s="1">
        <v>-0.53499999999999992</v>
      </c>
      <c r="X90" s="1">
        <v>-0.95130000000000003</v>
      </c>
    </row>
    <row r="91" spans="1:24" x14ac:dyDescent="0.2">
      <c r="A91" t="s">
        <v>3</v>
      </c>
      <c r="B91" s="1">
        <v>-1.8629</v>
      </c>
      <c r="C91" s="1">
        <v>0.29930000000000001</v>
      </c>
      <c r="W91" s="1">
        <v>-1.8785000000000001</v>
      </c>
      <c r="X91" s="1">
        <v>2.1978</v>
      </c>
    </row>
    <row r="92" spans="1:24" x14ac:dyDescent="0.2">
      <c r="A92" t="s">
        <v>4</v>
      </c>
      <c r="B92" s="1">
        <v>-2.0783999999999998</v>
      </c>
      <c r="C92" s="1">
        <v>-5.8296000000000001</v>
      </c>
      <c r="W92" s="1">
        <v>-1.4511999999999996</v>
      </c>
      <c r="X92" s="1">
        <v>-2.1695000000000002</v>
      </c>
    </row>
    <row r="93" spans="1:24" x14ac:dyDescent="0.2">
      <c r="A93" t="s">
        <v>10</v>
      </c>
      <c r="B93" s="1">
        <v>-2.1695000000000002</v>
      </c>
      <c r="C93" s="1">
        <v>-0.14729999999999999</v>
      </c>
      <c r="W93" s="1">
        <v>0.86930000000000007</v>
      </c>
      <c r="X93" s="1">
        <v>-1.397</v>
      </c>
    </row>
    <row r="94" spans="1:24" x14ac:dyDescent="0.2">
      <c r="A94" t="s">
        <v>8</v>
      </c>
      <c r="B94" s="1">
        <v>-2.2229999999999999</v>
      </c>
      <c r="C94" s="1">
        <v>-0.1648</v>
      </c>
      <c r="W94" s="1">
        <v>-0.10370000000000001</v>
      </c>
      <c r="X94" s="1">
        <v>0.18640000000000001</v>
      </c>
    </row>
    <row r="95" spans="1:24" x14ac:dyDescent="0.2">
      <c r="A95" t="s">
        <v>7</v>
      </c>
      <c r="B95" s="1">
        <v>-2.4598</v>
      </c>
      <c r="C95" s="1">
        <v>-0.31609999999999999</v>
      </c>
      <c r="W95" s="1">
        <v>0.21330000000000005</v>
      </c>
      <c r="X95" s="1">
        <v>-0.94750000000000001</v>
      </c>
    </row>
    <row r="96" spans="1:24" x14ac:dyDescent="0.2">
      <c r="A96" t="s">
        <v>17</v>
      </c>
      <c r="B96" s="1">
        <v>-2.4851999999999999</v>
      </c>
      <c r="C96" s="1">
        <v>-1.4254</v>
      </c>
      <c r="W96" s="1">
        <v>-0.62990000000000013</v>
      </c>
      <c r="X96" s="1">
        <v>-2.6200999999999999</v>
      </c>
    </row>
    <row r="97" spans="1:24" x14ac:dyDescent="0.2">
      <c r="A97" t="s">
        <v>15</v>
      </c>
      <c r="B97" s="1">
        <v>-2.5323000000000002</v>
      </c>
      <c r="C97" s="1">
        <v>-0.19689999999999999</v>
      </c>
      <c r="W97" s="1">
        <v>-0.38500000000000023</v>
      </c>
      <c r="X97" s="1">
        <v>-2.2229999999999999</v>
      </c>
    </row>
    <row r="98" spans="1:24" x14ac:dyDescent="0.2">
      <c r="A98" t="s">
        <v>6</v>
      </c>
      <c r="B98" s="1">
        <v>-2.6200999999999999</v>
      </c>
      <c r="C98" s="1">
        <v>-3.4325999999999999</v>
      </c>
      <c r="W98" s="1">
        <v>-1.5413999999999999</v>
      </c>
      <c r="X98" s="1">
        <v>-2.4598</v>
      </c>
    </row>
    <row r="99" spans="1:24" x14ac:dyDescent="0.2">
      <c r="A99" t="s">
        <v>5</v>
      </c>
      <c r="B99" s="1">
        <v>-3.7244999999999999</v>
      </c>
      <c r="C99" s="1">
        <v>-2.0817999999999999</v>
      </c>
      <c r="W99" s="1">
        <v>-0.78069999999999995</v>
      </c>
      <c r="X99" s="1">
        <v>-1.8620000000000001</v>
      </c>
    </row>
    <row r="100" spans="1:24" x14ac:dyDescent="0.2">
      <c r="A100" t="s">
        <v>24</v>
      </c>
      <c r="B100" s="1">
        <v>-3.7894000000000001</v>
      </c>
      <c r="C100" s="1">
        <v>-2.6993</v>
      </c>
      <c r="W100" s="1">
        <v>1.2949999999999999</v>
      </c>
      <c r="X100" s="1">
        <v>-2.0783999999999998</v>
      </c>
    </row>
    <row r="101" spans="1:24" x14ac:dyDescent="0.2">
      <c r="W101" s="1">
        <v>-0.21740000000000004</v>
      </c>
      <c r="X101" s="1">
        <v>-1.2</v>
      </c>
    </row>
    <row r="102" spans="1:24" x14ac:dyDescent="0.2">
      <c r="B102" s="4" t="s">
        <v>41</v>
      </c>
      <c r="C102" s="15" t="s">
        <v>42</v>
      </c>
      <c r="W102" s="1">
        <v>6.2999999999999723E-3</v>
      </c>
      <c r="X102" s="1">
        <v>0.2505</v>
      </c>
    </row>
    <row r="103" spans="1:24" x14ac:dyDescent="0.2">
      <c r="A103" s="16" t="s">
        <v>13</v>
      </c>
      <c r="B103" s="1">
        <v>-3.7894000000000001</v>
      </c>
      <c r="C103" s="1">
        <v>0</v>
      </c>
      <c r="D103" s="1" t="str">
        <f>IF(B103&gt;=C103,"TAK","NIE")</f>
        <v>NIE</v>
      </c>
      <c r="W103" s="1">
        <v>1.0783</v>
      </c>
      <c r="X103" s="1">
        <v>-3.7244999999999999</v>
      </c>
    </row>
    <row r="104" spans="1:24" x14ac:dyDescent="0.2">
      <c r="A104" t="s">
        <v>32</v>
      </c>
      <c r="B104" s="1">
        <v>-3.7244999999999999</v>
      </c>
      <c r="C104" s="1">
        <v>-0.75</v>
      </c>
      <c r="D104" s="1" t="str">
        <f t="shared" ref="D104:D129" si="10">IF(B104&gt;=C104,"TAK","NIE")</f>
        <v>NIE</v>
      </c>
    </row>
    <row r="105" spans="1:24" x14ac:dyDescent="0.2">
      <c r="A105" t="s">
        <v>25</v>
      </c>
      <c r="B105" s="1">
        <v>-2.6200999999999999</v>
      </c>
      <c r="C105" s="1">
        <v>-1</v>
      </c>
      <c r="D105" s="1" t="str">
        <f t="shared" si="10"/>
        <v>NIE</v>
      </c>
    </row>
    <row r="106" spans="1:24" x14ac:dyDescent="0.2">
      <c r="A106" t="s">
        <v>5</v>
      </c>
      <c r="B106" s="1">
        <v>-2.5323000000000002</v>
      </c>
      <c r="C106" s="1">
        <v>0</v>
      </c>
      <c r="D106" s="1" t="str">
        <f t="shared" si="10"/>
        <v>NIE</v>
      </c>
    </row>
    <row r="107" spans="1:24" x14ac:dyDescent="0.2">
      <c r="A107" s="16" t="s">
        <v>14</v>
      </c>
      <c r="B107" s="1">
        <v>-2.4851999999999999</v>
      </c>
      <c r="C107" s="1">
        <v>-0.4</v>
      </c>
      <c r="D107" s="1" t="str">
        <f t="shared" si="10"/>
        <v>NIE</v>
      </c>
    </row>
    <row r="108" spans="1:24" x14ac:dyDescent="0.2">
      <c r="A108" t="s">
        <v>27</v>
      </c>
      <c r="B108" s="1">
        <v>-2.4598</v>
      </c>
      <c r="C108" s="1">
        <v>-1</v>
      </c>
      <c r="D108" s="1" t="str">
        <f t="shared" si="10"/>
        <v>NIE</v>
      </c>
    </row>
    <row r="109" spans="1:24" x14ac:dyDescent="0.2">
      <c r="A109" t="s">
        <v>26</v>
      </c>
      <c r="B109" s="1">
        <v>-2.2229999999999999</v>
      </c>
      <c r="C109" s="1">
        <v>0.25</v>
      </c>
      <c r="D109" s="1" t="str">
        <f t="shared" si="10"/>
        <v>NIE</v>
      </c>
    </row>
    <row r="110" spans="1:24" x14ac:dyDescent="0.2">
      <c r="A110" t="s">
        <v>21</v>
      </c>
      <c r="B110" s="1">
        <v>-2.1695000000000002</v>
      </c>
      <c r="C110" s="1">
        <v>-1.5</v>
      </c>
      <c r="D110" s="1" t="str">
        <f t="shared" si="10"/>
        <v>NIE</v>
      </c>
    </row>
    <row r="111" spans="1:24" x14ac:dyDescent="0.2">
      <c r="A111" t="s">
        <v>29</v>
      </c>
      <c r="B111" s="1">
        <v>-2.0783999999999998</v>
      </c>
      <c r="C111" s="1">
        <v>-0.5</v>
      </c>
      <c r="D111" s="1" t="str">
        <f t="shared" si="10"/>
        <v>NIE</v>
      </c>
    </row>
    <row r="112" spans="1:24" x14ac:dyDescent="0.2">
      <c r="A112" t="s">
        <v>11</v>
      </c>
      <c r="B112" s="1">
        <v>-1.8629</v>
      </c>
      <c r="C112" s="1">
        <v>-0.5</v>
      </c>
      <c r="D112" s="1" t="str">
        <f t="shared" si="10"/>
        <v>NIE</v>
      </c>
    </row>
    <row r="113" spans="1:4" x14ac:dyDescent="0.2">
      <c r="A113" t="s">
        <v>28</v>
      </c>
      <c r="B113" s="1">
        <v>-1.8620000000000001</v>
      </c>
      <c r="C113" s="1">
        <v>0.25</v>
      </c>
      <c r="D113" s="1" t="str">
        <f t="shared" si="10"/>
        <v>NIE</v>
      </c>
    </row>
    <row r="114" spans="1:4" x14ac:dyDescent="0.2">
      <c r="A114" s="16" t="s">
        <v>16</v>
      </c>
      <c r="B114" s="1">
        <v>-1.5904</v>
      </c>
      <c r="C114" s="1">
        <v>0</v>
      </c>
      <c r="D114" s="1" t="str">
        <f t="shared" si="10"/>
        <v>NIE</v>
      </c>
    </row>
    <row r="115" spans="1:4" x14ac:dyDescent="0.2">
      <c r="A115" t="s">
        <v>15</v>
      </c>
      <c r="B115" s="1">
        <v>-1.4211</v>
      </c>
      <c r="C115" s="1">
        <v>-1.75</v>
      </c>
      <c r="D115" s="1" t="str">
        <f t="shared" si="10"/>
        <v>TAK</v>
      </c>
    </row>
    <row r="116" spans="1:4" x14ac:dyDescent="0.2">
      <c r="A116" t="s">
        <v>22</v>
      </c>
      <c r="B116" s="1">
        <v>-1.397</v>
      </c>
      <c r="C116" s="1">
        <v>0</v>
      </c>
      <c r="D116" s="1" t="str">
        <f t="shared" si="10"/>
        <v>NIE</v>
      </c>
    </row>
    <row r="117" spans="1:4" x14ac:dyDescent="0.2">
      <c r="A117" t="s">
        <v>30</v>
      </c>
      <c r="B117" s="1">
        <v>-1.2</v>
      </c>
      <c r="C117" s="1">
        <v>-0.5</v>
      </c>
      <c r="D117" s="1" t="str">
        <f t="shared" si="10"/>
        <v>NIE</v>
      </c>
    </row>
    <row r="118" spans="1:4" x14ac:dyDescent="0.2">
      <c r="A118" t="s">
        <v>19</v>
      </c>
      <c r="B118" s="1">
        <v>-0.95130000000000003</v>
      </c>
      <c r="C118" s="1">
        <v>-1</v>
      </c>
      <c r="D118" s="1" t="str">
        <f t="shared" si="10"/>
        <v>TAK</v>
      </c>
    </row>
    <row r="119" spans="1:4" x14ac:dyDescent="0.2">
      <c r="A119" t="s">
        <v>24</v>
      </c>
      <c r="B119" s="1">
        <v>-0.94750000000000001</v>
      </c>
      <c r="C119" s="1">
        <v>-0.5</v>
      </c>
      <c r="D119" s="1" t="str">
        <f t="shared" si="10"/>
        <v>NIE</v>
      </c>
    </row>
    <row r="120" spans="1:4" x14ac:dyDescent="0.2">
      <c r="A120" t="s">
        <v>18</v>
      </c>
      <c r="B120" s="1">
        <v>-0.68200000000000005</v>
      </c>
      <c r="C120" s="1">
        <v>-1</v>
      </c>
      <c r="D120" s="1" t="str">
        <f t="shared" si="10"/>
        <v>TAK</v>
      </c>
    </row>
    <row r="121" spans="1:4" x14ac:dyDescent="0.2">
      <c r="A121" t="s">
        <v>8</v>
      </c>
      <c r="B121" s="1">
        <v>-0.63859999999999995</v>
      </c>
      <c r="C121" s="1">
        <v>-0.5</v>
      </c>
      <c r="D121" s="1" t="str">
        <f t="shared" si="10"/>
        <v>NIE</v>
      </c>
    </row>
    <row r="122" spans="1:4" x14ac:dyDescent="0.2">
      <c r="A122" t="s">
        <v>6</v>
      </c>
      <c r="B122" s="1">
        <v>-0.30299999999999999</v>
      </c>
      <c r="C122" s="1">
        <v>-1</v>
      </c>
      <c r="D122" s="1" t="str">
        <f t="shared" si="10"/>
        <v>TAK</v>
      </c>
    </row>
    <row r="123" spans="1:4" x14ac:dyDescent="0.2">
      <c r="A123" t="s">
        <v>23</v>
      </c>
      <c r="B123" s="1">
        <v>0.18640000000000001</v>
      </c>
      <c r="C123" s="1">
        <v>-0.5</v>
      </c>
      <c r="D123" s="1" t="str">
        <f t="shared" si="10"/>
        <v>TAK</v>
      </c>
    </row>
    <row r="124" spans="1:4" x14ac:dyDescent="0.2">
      <c r="A124" t="s">
        <v>7</v>
      </c>
      <c r="B124" s="1">
        <v>0.21709999999999999</v>
      </c>
      <c r="C124" s="1">
        <v>-1</v>
      </c>
      <c r="D124" s="1" t="str">
        <f t="shared" si="10"/>
        <v>TAK</v>
      </c>
    </row>
    <row r="125" spans="1:4" x14ac:dyDescent="0.2">
      <c r="A125" t="s">
        <v>10</v>
      </c>
      <c r="B125" s="1">
        <v>0.23960000000000001</v>
      </c>
      <c r="C125" s="1">
        <v>0</v>
      </c>
      <c r="D125" s="1" t="str">
        <f t="shared" si="10"/>
        <v>TAK</v>
      </c>
    </row>
    <row r="126" spans="1:4" x14ac:dyDescent="0.2">
      <c r="A126" t="s">
        <v>31</v>
      </c>
      <c r="B126" s="1">
        <v>0.2505</v>
      </c>
      <c r="C126" s="1">
        <v>-1</v>
      </c>
      <c r="D126" s="1" t="str">
        <f t="shared" si="10"/>
        <v>TAK</v>
      </c>
    </row>
    <row r="127" spans="1:4" x14ac:dyDescent="0.2">
      <c r="A127" t="s">
        <v>17</v>
      </c>
      <c r="B127" s="1">
        <v>0.60189999999999999</v>
      </c>
      <c r="C127" s="1">
        <v>0</v>
      </c>
      <c r="D127" s="1" t="str">
        <f t="shared" si="10"/>
        <v>TAK</v>
      </c>
    </row>
    <row r="128" spans="1:4" x14ac:dyDescent="0.2">
      <c r="A128" t="s">
        <v>9</v>
      </c>
      <c r="B128" s="1">
        <v>0.66249999999999998</v>
      </c>
      <c r="C128" s="1">
        <v>-0.5</v>
      </c>
      <c r="D128" s="1" t="str">
        <f t="shared" si="10"/>
        <v>TAK</v>
      </c>
    </row>
    <row r="129" spans="1:4" x14ac:dyDescent="0.2">
      <c r="A129" t="s">
        <v>20</v>
      </c>
      <c r="B129" s="1">
        <v>2.1978</v>
      </c>
      <c r="C129" s="1">
        <v>-0.5</v>
      </c>
      <c r="D129" s="1" t="str">
        <f t="shared" si="10"/>
        <v>TAK</v>
      </c>
    </row>
    <row r="130" spans="1:4" x14ac:dyDescent="0.2">
      <c r="D130" s="14">
        <f>COUNTIF(D103:D129,"TAK")</f>
        <v>11</v>
      </c>
    </row>
  </sheetData>
  <sortState ref="A71:C100">
    <sortCondition descending="1" ref="A70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AmecoCurrent</vt:lpstr>
      <vt:lpstr>Fig. 2, 3, 4, 5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 Ecfin</dc:creator>
  <cp:lastModifiedBy>Ptak Piotr</cp:lastModifiedBy>
  <dcterms:created xsi:type="dcterms:W3CDTF">2017-03-22T13:35:16Z</dcterms:created>
  <dcterms:modified xsi:type="dcterms:W3CDTF">2017-04-26T08:27:56Z</dcterms:modified>
</cp:coreProperties>
</file>